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OE UNIT\2021 Budget\"/>
    </mc:Choice>
  </mc:AlternateContent>
  <workbookProtection workbookAlgorithmName="SHA-512" workbookHashValue="bljfisOHYch09veO07Bz1kvvDQulVjjEoPyfVijrC2my0KLTG/+9x1evjVEut+sgfmoaygFqLOnwmfUefQd46g==" workbookSaltValue="qPi2PdSKHXnukcatgOCeSg==" workbookSpinCount="100000" lockStructure="1"/>
  <bookViews>
    <workbookView xWindow="0" yWindow="0" windowWidth="28800" windowHeight="10710" activeTab="2"/>
  </bookViews>
  <sheets>
    <sheet name="Statutory Body Budget" sheetId="1" r:id="rId1"/>
    <sheet name="Statutory Body HR" sheetId="2" r:id="rId2"/>
    <sheet name="Statutory Body KPI" sheetId="3" r:id="rId3"/>
  </sheets>
  <calcPr calcId="162913"/>
</workbook>
</file>

<file path=xl/calcChain.xml><?xml version="1.0" encoding="utf-8"?>
<calcChain xmlns="http://schemas.openxmlformats.org/spreadsheetml/2006/main">
  <c r="C59" i="1" l="1"/>
  <c r="D59" i="1"/>
  <c r="F59" i="1"/>
  <c r="G59" i="1"/>
  <c r="H59" i="1"/>
  <c r="B59" i="1"/>
  <c r="C18" i="1"/>
  <c r="D18" i="1"/>
  <c r="F18" i="1"/>
  <c r="G18" i="1"/>
  <c r="H18" i="1"/>
  <c r="B18" i="1"/>
  <c r="B28" i="1" l="1"/>
  <c r="E62" i="1" l="1"/>
  <c r="E9" i="1"/>
  <c r="E10" i="1"/>
  <c r="E11" i="1"/>
  <c r="E12" i="1"/>
  <c r="E13" i="1"/>
  <c r="E14" i="1"/>
  <c r="E15" i="1"/>
  <c r="E20" i="1"/>
  <c r="E21" i="1"/>
  <c r="E23" i="1"/>
  <c r="E24" i="1"/>
  <c r="E28" i="1" s="1"/>
  <c r="E25" i="1"/>
  <c r="E29" i="1"/>
  <c r="E59" i="1" s="1"/>
  <c r="E30" i="1"/>
  <c r="E32" i="1"/>
  <c r="E34" i="1"/>
  <c r="E39" i="1"/>
  <c r="E40" i="1"/>
  <c r="E41" i="1"/>
  <c r="E42" i="1"/>
  <c r="E43" i="1"/>
  <c r="E44" i="1"/>
  <c r="E45" i="1"/>
  <c r="E48" i="1"/>
  <c r="E49" i="1"/>
  <c r="E52" i="1"/>
  <c r="E53" i="1"/>
  <c r="E55" i="1"/>
  <c r="E57" i="1"/>
  <c r="D28" i="1"/>
  <c r="H28" i="1"/>
  <c r="G28" i="1"/>
  <c r="F28" i="1"/>
  <c r="C28" i="1"/>
  <c r="E18" i="1" l="1"/>
  <c r="G13" i="3"/>
  <c r="H13" i="3"/>
  <c r="I13" i="3"/>
  <c r="J13" i="3"/>
  <c r="K13" i="3"/>
  <c r="L13" i="3"/>
  <c r="F13" i="3"/>
  <c r="L20" i="3"/>
  <c r="K20" i="3"/>
  <c r="J20" i="3"/>
  <c r="I20" i="3"/>
  <c r="H20" i="3"/>
  <c r="G20" i="3"/>
  <c r="F20" i="3"/>
  <c r="B32" i="2"/>
  <c r="G30" i="2"/>
  <c r="F30" i="2"/>
  <c r="E30" i="2"/>
  <c r="D30" i="2"/>
  <c r="G25" i="2"/>
  <c r="F25" i="2"/>
  <c r="E25" i="2"/>
  <c r="D25" i="2"/>
  <c r="C60" i="1" l="1"/>
  <c r="G12" i="3" s="1"/>
  <c r="G14" i="3" s="1"/>
  <c r="G60" i="1"/>
  <c r="K12" i="3" s="1"/>
  <c r="K14" i="3" s="1"/>
  <c r="F32" i="2"/>
  <c r="G32" i="2"/>
  <c r="E32" i="2"/>
  <c r="D32" i="2"/>
  <c r="B60" i="1"/>
  <c r="F12" i="3" s="1"/>
  <c r="F14" i="3" s="1"/>
  <c r="F60" i="1"/>
  <c r="J12" i="3" s="1"/>
  <c r="J14" i="3" s="1"/>
  <c r="D60" i="1"/>
  <c r="H60" i="1"/>
  <c r="E60" i="1"/>
  <c r="C61" i="1" l="1"/>
  <c r="C63" i="1" s="1"/>
  <c r="B61" i="1"/>
  <c r="B63" i="1" s="1"/>
  <c r="G61" i="1"/>
  <c r="G63" i="1" s="1"/>
  <c r="E61" i="1"/>
  <c r="E63" i="1" s="1"/>
  <c r="I12" i="3"/>
  <c r="I14" i="3" s="1"/>
  <c r="D61" i="1"/>
  <c r="D63" i="1" s="1"/>
  <c r="H12" i="3"/>
  <c r="H14" i="3" s="1"/>
  <c r="F61" i="1"/>
  <c r="F63" i="1" s="1"/>
  <c r="H61" i="1"/>
  <c r="H63" i="1" s="1"/>
  <c r="L12" i="3"/>
  <c r="L14" i="3" s="1"/>
</calcChain>
</file>

<file path=xl/sharedStrings.xml><?xml version="1.0" encoding="utf-8"?>
<sst xmlns="http://schemas.openxmlformats.org/spreadsheetml/2006/main" count="365" uniqueCount="236">
  <si>
    <t xml:space="preserve">STATUTORY BODY INCOME AND EXPENDITURE DETAILED SHEET </t>
  </si>
  <si>
    <t>Unaudited Actuals</t>
  </si>
  <si>
    <t xml:space="preserve">Approved Budget </t>
  </si>
  <si>
    <t xml:space="preserve">Revised Budget </t>
  </si>
  <si>
    <t>Forecast Outturn</t>
  </si>
  <si>
    <t xml:space="preserve">Estimate </t>
  </si>
  <si>
    <t>Forward Estimate</t>
  </si>
  <si>
    <t>Description</t>
  </si>
  <si>
    <t xml:space="preserve">Outturn </t>
  </si>
  <si>
    <t>Interest Income</t>
  </si>
  <si>
    <t xml:space="preserve">TOTAL INCOME </t>
  </si>
  <si>
    <t>Salaries</t>
  </si>
  <si>
    <t>Wages</t>
  </si>
  <si>
    <t>Allowances</t>
  </si>
  <si>
    <t>Pension and Gratuities</t>
  </si>
  <si>
    <t>Directors' fees and expenses</t>
  </si>
  <si>
    <t>Local Travel and Subsistence</t>
  </si>
  <si>
    <t>International Travel and Subsistence</t>
  </si>
  <si>
    <t>Utilities</t>
  </si>
  <si>
    <t>Communications Expenses</t>
  </si>
  <si>
    <t>Office Expenses</t>
  </si>
  <si>
    <t>Maintenance Expenses</t>
  </si>
  <si>
    <t>Subscriptions, Periodicals, Books, etc.</t>
  </si>
  <si>
    <t>Other Supplies, Materials and Equipment</t>
  </si>
  <si>
    <t>Uniforms &amp; Protective Clothing</t>
  </si>
  <si>
    <t>Professional and Consultancy Services</t>
  </si>
  <si>
    <t>Computer License Software and Hardware Maintenance</t>
  </si>
  <si>
    <t>Insurance</t>
  </si>
  <si>
    <t>Hosting and Entertainment</t>
  </si>
  <si>
    <t>Training</t>
  </si>
  <si>
    <t>Advertising and Promotions</t>
  </si>
  <si>
    <t>Subscriptions and Contributions</t>
  </si>
  <si>
    <t>Auditing and Accounting</t>
  </si>
  <si>
    <t>Board Expenses</t>
  </si>
  <si>
    <t>Depreciation and Amortization</t>
  </si>
  <si>
    <t>Bank Charges</t>
  </si>
  <si>
    <t>Other Operating Expenses</t>
  </si>
  <si>
    <t>Operating Costs</t>
  </si>
  <si>
    <t>Total Expenditure</t>
  </si>
  <si>
    <t>Operating Deficit/Surplus before Capital Projects</t>
  </si>
  <si>
    <t>Capital Projects</t>
  </si>
  <si>
    <t>Operating Deficit /Surplus after Capital Projects</t>
  </si>
  <si>
    <t>GOVERNMENT OF THE ANGUILLA</t>
  </si>
  <si>
    <t>Subvention from GOA</t>
  </si>
  <si>
    <t>2020</t>
  </si>
  <si>
    <t>Social Security Contributions</t>
  </si>
  <si>
    <t xml:space="preserve">Human </t>
  </si>
  <si>
    <t>Payroll Cost</t>
  </si>
  <si>
    <t>Resources</t>
  </si>
  <si>
    <t>Estimate</t>
  </si>
  <si>
    <t>Salary Staff</t>
  </si>
  <si>
    <t>Waged Staff</t>
  </si>
  <si>
    <t>GOVERNMENT OF ANGUILLA</t>
  </si>
  <si>
    <t>[NAME OF STATUTORY BODY]</t>
  </si>
  <si>
    <t>STATUTORY BODY SUMMARY</t>
  </si>
  <si>
    <t>MISSION:</t>
  </si>
  <si>
    <t>STRATEGIC PRIORITIES:</t>
  </si>
  <si>
    <t>Programme/Department</t>
  </si>
  <si>
    <t>Operating Expenditure</t>
  </si>
  <si>
    <t xml:space="preserve">Capital Expenditure </t>
  </si>
  <si>
    <t>TOTAL AGENCY BUDGET CEILING</t>
  </si>
  <si>
    <t>STATUTORY BODY STAFFING RESOURCES – Actual Number of Staff by Category</t>
  </si>
  <si>
    <t>Executive/Managerial</t>
  </si>
  <si>
    <t>Technical/Front Line Services</t>
  </si>
  <si>
    <t>Administrative Support</t>
  </si>
  <si>
    <t>Wages Staff</t>
  </si>
  <si>
    <t xml:space="preserve">TOTAL AGENCY STAFFING </t>
  </si>
  <si>
    <t>PROGRAMME PERFORMANCE INFORMATION</t>
  </si>
  <si>
    <t>KEY PERFORMANCE INDICATORS</t>
  </si>
  <si>
    <t xml:space="preserve">Output Indicators (the quantity of output or services delivered by the programme) </t>
  </si>
  <si>
    <t>Outcome Indicators (the planned or achieved outcomes or impacts of the programme and/or effectiveness in achieving programme objectives)</t>
  </si>
  <si>
    <t xml:space="preserve"> EXPENDITURE - BY PROGRAMME</t>
  </si>
  <si>
    <t>2020 Approved Budget</t>
  </si>
  <si>
    <t xml:space="preserve">2020 Revised Budget </t>
  </si>
  <si>
    <t>2020 Forecast Outturn</t>
  </si>
  <si>
    <t>2021 Budget Estimates</t>
  </si>
  <si>
    <t>2022 Forward Estimates</t>
  </si>
  <si>
    <t>2023 Forward Estimates</t>
  </si>
  <si>
    <t>[INSERT ACHEIVEMENT]</t>
  </si>
  <si>
    <t>KEY PROGRAMME STRATEGIES 2021 (Aimed at improving programme performance)</t>
  </si>
  <si>
    <t>KPI 2 [INSERT DETAILS HERE]</t>
  </si>
  <si>
    <t>KPI 3 [INSERT DETAILS HERE]</t>
  </si>
  <si>
    <t>KPI 4 [INSERT DETAILS HERE]</t>
  </si>
  <si>
    <t>2019 Actual</t>
  </si>
  <si>
    <t>2020 Planned</t>
  </si>
  <si>
    <t>2020 Revised</t>
  </si>
  <si>
    <t>2020 Outturn</t>
  </si>
  <si>
    <t>2021 Estimate</t>
  </si>
  <si>
    <t>2022 Estimate</t>
  </si>
  <si>
    <t>2023 Estimate</t>
  </si>
  <si>
    <t>Programme and Performance Indicators for 2021</t>
  </si>
  <si>
    <t>KEY PROGRAMME STRATEGIES FOR 2021</t>
  </si>
  <si>
    <t>ACHIEVEMENTS/PROGRESS IN 2020</t>
  </si>
  <si>
    <t>Estimate of Human Resources for 2021</t>
  </si>
  <si>
    <t>2021</t>
  </si>
  <si>
    <t>Grade</t>
  </si>
  <si>
    <t>Operational Fees</t>
  </si>
  <si>
    <t>Sale of Goods</t>
  </si>
  <si>
    <t>Rental Income</t>
  </si>
  <si>
    <t>Donations and Other Grants</t>
  </si>
  <si>
    <t>Dues and Charges</t>
  </si>
  <si>
    <t>Other Operational Income</t>
  </si>
  <si>
    <t>Transactions between Statutory Bodies</t>
  </si>
  <si>
    <t>Staff Medical Insurance</t>
  </si>
  <si>
    <t>Rewards &amp; Incentives</t>
  </si>
  <si>
    <t>Total Personnel Costs</t>
  </si>
  <si>
    <t>Bad Debt write off/ increase provisions</t>
  </si>
  <si>
    <t>Expenditure paid to other Government Entities</t>
  </si>
  <si>
    <t>Sundry Expenses</t>
  </si>
  <si>
    <t>Rental of Property</t>
  </si>
  <si>
    <t>Rental of Equipment</t>
  </si>
  <si>
    <t>Water Production Costs (WCA)</t>
  </si>
  <si>
    <t>Pension &amp; Long Term Benefits (ASSB &amp; PSPF )</t>
  </si>
  <si>
    <t>Short Term Benefits (ASSB)</t>
  </si>
  <si>
    <t>Pension and Benefit Contributions (ASSB &amp; PSPF)</t>
  </si>
  <si>
    <t>Government Transfer (Statutory transfers of Surpluses)</t>
  </si>
  <si>
    <t>Net Surplus/Deficit after GoA Transfer</t>
  </si>
  <si>
    <t>Other</t>
  </si>
  <si>
    <t>Executive Director</t>
  </si>
  <si>
    <t>Administrative Manager</t>
  </si>
  <si>
    <t>Custodian</t>
  </si>
  <si>
    <t>ANGUILLA NATIONAL TRUST</t>
  </si>
  <si>
    <t>ANGUILLA NATIONAL TRUST 2021</t>
  </si>
  <si>
    <t>Understanding Anguilla's Heritage</t>
  </si>
  <si>
    <t>Conserving and Protecting Anguilla's Heritage</t>
  </si>
  <si>
    <t>Celebrating Anguilla's Heritage</t>
  </si>
  <si>
    <t>Supporting the ANT</t>
  </si>
  <si>
    <t>Goal 1. Collect, analyse, and publish qualitative and quantitative information about Anguilla’s wildlife</t>
  </si>
  <si>
    <t>Goal 2. Collect, analyse, and publish qualitative and quantitative information about Anguilla’s wild spaces</t>
  </si>
  <si>
    <t>Goal 3. Identify and document Anguilla’s cultural resources and built heritage</t>
  </si>
  <si>
    <t>Goal 4. Enhance the conservation and protection of Anguilla’s wildlife</t>
  </si>
  <si>
    <t>Goal 5. Enhance the conservation and protection of Anguilla’s wild spaces</t>
  </si>
  <si>
    <t>Goal 6. Enhance the preservation and promotion of Anguilla’s cultural and built heritage</t>
  </si>
  <si>
    <t>Goal 7. Participate in the development of policies and legislation to safeguard Anguilla’s heritage</t>
  </si>
  <si>
    <t xml:space="preserve">Goal 8. Promote the importance, diversity, and uniqueness of Anguilla’s heritage </t>
  </si>
  <si>
    <t>Goal 9. Involve the public in heritage conservation and protection</t>
  </si>
  <si>
    <t>Goal 10. Develop and enhance ANT sources of revenue</t>
  </si>
  <si>
    <t>Goal 11. Build and retain ANT membership</t>
  </si>
  <si>
    <t>Goal 12. Enhance and maintain a stimulating, creative, vibrant, and responsible organisational culture</t>
  </si>
  <si>
    <t>Bird (terrestrial and wetland) monitoring protocols manual</t>
  </si>
  <si>
    <t>In-use</t>
  </si>
  <si>
    <t xml:space="preserve">Reptile (tree lizard, ground lizard, skink, iguana, and snake) monitoring and population assessment protocols manual </t>
  </si>
  <si>
    <t>Reptile survivorship assessment protocols</t>
  </si>
  <si>
    <t xml:space="preserve">Endangered plant monitoring and propagation protocols </t>
  </si>
  <si>
    <t>Wetland bird inventory database</t>
  </si>
  <si>
    <t>Already-established</t>
  </si>
  <si>
    <t xml:space="preserve">Maintain  </t>
  </si>
  <si>
    <t>Maintained</t>
  </si>
  <si>
    <t>Wetland bird inventories conducted on Dog Island, Prickly Pear East, and Scrub Island</t>
  </si>
  <si>
    <t>Terrestrial bird inventory database</t>
  </si>
  <si>
    <t>Seabird inventory database</t>
  </si>
  <si>
    <t>Reptile population (ground lizard, tree lizard, skink, iguana, racer)database</t>
  </si>
  <si>
    <t>Reptile threat assessment</t>
  </si>
  <si>
    <t>Bat inventory database</t>
  </si>
  <si>
    <t>Establish</t>
  </si>
  <si>
    <t>Lignum vitae and Anguilla bush inventory database</t>
  </si>
  <si>
    <t>Anguilla bush propogation protocols</t>
  </si>
  <si>
    <t>Bromeliaceae and Eugenia walkerae database</t>
  </si>
  <si>
    <t>Pollinators (bees, butterflies, birds, bats) database</t>
  </si>
  <si>
    <t>Nesting sea turtle database</t>
  </si>
  <si>
    <t>Shark and ray database</t>
  </si>
  <si>
    <t>State of Anguilla's Bird Report</t>
  </si>
  <si>
    <t xml:space="preserve">At risk species populations reports </t>
  </si>
  <si>
    <t xml:space="preserve">Standardised guidelines for determining the quality, threats, and vulnerability of habits supporting endangered species </t>
  </si>
  <si>
    <t>Cultural and built heritage preservation priority list</t>
  </si>
  <si>
    <t>Range of Little Scrub ground lizards and Anguilla Bank skink expanded to the Pricklly Pear cays</t>
  </si>
  <si>
    <t>National Pollinators Strategy</t>
  </si>
  <si>
    <t>Feasibility study for the translocation of endangered plant species to the offshore cays</t>
  </si>
  <si>
    <t>Population of lignum vitae increased individuals</t>
  </si>
  <si>
    <t>Anguilla Sea Turtle Recovery Action Plan priority action list</t>
  </si>
  <si>
    <t>Implemented</t>
  </si>
  <si>
    <t>Shark and Ray Conservation Action Plan</t>
  </si>
  <si>
    <t>Plant nursery</t>
  </si>
  <si>
    <t>Restored coastal and wetland habitat</t>
  </si>
  <si>
    <t>Restored Sombrero Island</t>
  </si>
  <si>
    <t>Restored</t>
  </si>
  <si>
    <t>Restored Dog Island and Prickly Pear cays</t>
  </si>
  <si>
    <t>Already-restored</t>
  </si>
  <si>
    <t>Botanical garden feasibility study</t>
  </si>
  <si>
    <t>Marine Park business plan</t>
  </si>
  <si>
    <t>Marine Park management plans</t>
  </si>
  <si>
    <t>East End Pond Conservation Area management plan</t>
  </si>
  <si>
    <t>Road Salt Pond management plan</t>
  </si>
  <si>
    <t>Big Spring Heritage Site management plan</t>
  </si>
  <si>
    <t>Fountain Cavern National Park management plan</t>
  </si>
  <si>
    <t>Cultural and built heritage preservation plan</t>
  </si>
  <si>
    <t>Updated Biodiversity and Heritage Conservation Act, Schedule 1</t>
  </si>
  <si>
    <t>Updated</t>
  </si>
  <si>
    <t>Wildlife and wild spaces conservation cross-agency enforcement working group</t>
  </si>
  <si>
    <t>Iguana and Endangered Species festivals</t>
  </si>
  <si>
    <t>Cultural festival</t>
  </si>
  <si>
    <t>School and public presentations (students reached)</t>
  </si>
  <si>
    <t>Radio programme</t>
  </si>
  <si>
    <t>Active social media platforms</t>
  </si>
  <si>
    <t>International Conferences</t>
  </si>
  <si>
    <t>ANT project and programme prospectus</t>
  </si>
  <si>
    <t>ANT Interpretation Centre</t>
  </si>
  <si>
    <t>Billboards</t>
  </si>
  <si>
    <t>Short videos</t>
  </si>
  <si>
    <t>Newspaper articles</t>
  </si>
  <si>
    <t>Afterschool programmes and camps</t>
  </si>
  <si>
    <t>Heritage tours and nature hikes (people)</t>
  </si>
  <si>
    <t>Anguilla Amazing Race</t>
  </si>
  <si>
    <t>Traditional cooking class (classes)</t>
  </si>
  <si>
    <t>Sustainable development best practice guidelines</t>
  </si>
  <si>
    <t>Wetland restoration best practice guidelines</t>
  </si>
  <si>
    <t>Coastal restoration best practice guidelines</t>
  </si>
  <si>
    <t>Responsible visitor guidelines (people)</t>
  </si>
  <si>
    <t>Anguilla Wildlife Certification (certified touism operators)</t>
  </si>
  <si>
    <t>ANT volunteers</t>
  </si>
  <si>
    <t>Engaged youth groups</t>
  </si>
  <si>
    <t>ANT subvention</t>
  </si>
  <si>
    <t>External funds raised</t>
  </si>
  <si>
    <t>ANT Endowment fund</t>
  </si>
  <si>
    <t>ANT Membership (people)</t>
  </si>
  <si>
    <t>ANT Council Handbook</t>
  </si>
  <si>
    <t>ANT Employee Handbook</t>
  </si>
  <si>
    <t>ANT Staff trained in MPA law enforcement</t>
  </si>
  <si>
    <t>ANT Staff trained in advanced GIS mapping</t>
  </si>
  <si>
    <t>ANT Annual General Meeting</t>
  </si>
  <si>
    <t>December</t>
  </si>
  <si>
    <t>ANT Annual Report</t>
  </si>
  <si>
    <t>July</t>
  </si>
  <si>
    <t>March</t>
  </si>
  <si>
    <t>November</t>
  </si>
  <si>
    <t xml:space="preserve">March </t>
  </si>
  <si>
    <t>ANT Audits</t>
  </si>
  <si>
    <t>2012-2017</t>
  </si>
  <si>
    <t>2018-2020</t>
  </si>
  <si>
    <t xml:space="preserve"> Increased scientific understanding of Anguilla's wildlife and wild spaces				
Enhanced conservation of Anguilla wildlife and wildspaces and preservation of Anguilla's cultural and built heritage				
Increased public awareness about Anguilla's natural, cultural, and built heritage				
Financially-secure, transparent, and accountable organisation				</t>
  </si>
  <si>
    <t>Enhanced conservation of Anguilla wildlife and wildspaces and preservation of Anguilla's cultural and built heritage</t>
  </si>
  <si>
    <t>Increased public awareness about Anguilla's natural, cultural, and built heritage</t>
  </si>
  <si>
    <t>Financially-secure, transparent, and accountable organisation</t>
  </si>
  <si>
    <t>Anguilla National Trust</t>
  </si>
  <si>
    <t>The Anguilla National Trust seeks to be a leader in promoting, supporting, and enabling sustainable development in Anguilla; committed to the conservation of Anguilla’s natural and cultural heritage, while promoting and supporting environmental and cultural stewardship.</t>
  </si>
  <si>
    <t>1. Understanding Anguilla's Heritage; Conserving and Protecting Anguilla's Heritage; Celebrating Anguilla's Heritage; Supporting ANT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</si>
</sst>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_(* \(#,##0\);_(* &quot;-&quot;_);_(@_)"/>
    <numFmt numFmtId="165" formatCode="_(&quot;$&quot;* #,##0.00_);_(&quot;$&quot;* \(#,##0.00\);_(&quot;$&quot;* &quot;-&quot;??_);_(@_)"/>
    <numFmt numFmtId="166" formatCode="_(* #,##0.00_);_(* \(#,##0.00\);_(* &quot;-&quot;??_);_(@_)"/>
    <numFmt numFmtId="167" formatCode="_(* #,##0_);_(* \(#,##0\);_(* &quot;-&quot;??_);_(@_)"/>
    <numFmt numFmtId="168" formatCode="_(* #,##0.0_);_(* \(#,##0.0\);_(* &quot;-&quot;?_);_(@_)"/>
    <numFmt numFmtId="169"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0"/>
      <name val="Arial"/>
      <family val="2"/>
    </font>
    <font>
      <sz val="12"/>
      <name val="Arial"/>
      <family val="2"/>
    </font>
    <font>
      <sz val="10"/>
      <color rgb="FFFF0000"/>
      <name val="Arial"/>
      <family val="2"/>
    </font>
    <font>
      <b/>
      <sz val="10"/>
      <name val="Arial"/>
      <family val="2"/>
    </font>
    <font>
      <b/>
      <i/>
      <sz val="11"/>
      <color theme="1"/>
      <name val="Arial"/>
      <family val="2"/>
    </font>
    <font>
      <b/>
      <sz val="9"/>
      <name val="Arial"/>
      <family val="2"/>
    </font>
    <font>
      <sz val="9"/>
      <name val="Arial"/>
      <family val="2"/>
    </font>
    <font>
      <b/>
      <sz val="9"/>
      <color theme="1"/>
      <name val="Arial"/>
      <family val="2"/>
    </font>
    <font>
      <sz val="9"/>
      <color rgb="FFFF0000"/>
      <name val="Arial"/>
      <family val="2"/>
    </font>
  </fonts>
  <fills count="8">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s>
  <borders count="5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auto="1"/>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166" fontId="1" fillId="0" borderId="0" applyFont="0" applyFill="0" applyBorder="0" applyAlignment="0" applyProtection="0"/>
    <xf numFmtId="165" fontId="1" fillId="0" borderId="0" applyFont="0" applyFill="0" applyBorder="0" applyAlignment="0" applyProtection="0"/>
    <xf numFmtId="0" fontId="4" fillId="0" borderId="0"/>
    <xf numFmtId="0" fontId="4" fillId="0" borderId="0"/>
    <xf numFmtId="0" fontId="4" fillId="0" borderId="0"/>
    <xf numFmtId="0" fontId="4" fillId="0" borderId="0"/>
    <xf numFmtId="166" fontId="4" fillId="0" borderId="0" applyFont="0" applyFill="0" applyBorder="0" applyAlignment="0" applyProtection="0"/>
    <xf numFmtId="0" fontId="1" fillId="0" borderId="0"/>
  </cellStyleXfs>
  <cellXfs count="213">
    <xf numFmtId="0" fontId="0" fillId="0" borderId="0" xfId="0"/>
    <xf numFmtId="0" fontId="4" fillId="0" borderId="0" xfId="3"/>
    <xf numFmtId="0" fontId="6" fillId="0" borderId="0" xfId="3" applyFont="1"/>
    <xf numFmtId="167" fontId="4" fillId="0" borderId="0" xfId="1" applyNumberFormat="1" applyFont="1"/>
    <xf numFmtId="0" fontId="5" fillId="0" borderId="0" xfId="0" quotePrefix="1" applyFont="1" applyBorder="1" applyAlignment="1">
      <alignment horizontal="center"/>
    </xf>
    <xf numFmtId="0" fontId="7" fillId="2" borderId="1" xfId="6" quotePrefix="1" applyFont="1" applyFill="1" applyBorder="1" applyAlignment="1">
      <alignment horizontal="left" vertical="center"/>
    </xf>
    <xf numFmtId="0" fontId="7" fillId="2" borderId="22" xfId="6" applyFont="1" applyFill="1" applyBorder="1" applyAlignment="1">
      <alignment vertical="center"/>
    </xf>
    <xf numFmtId="0" fontId="7" fillId="2" borderId="7" xfId="6" quotePrefix="1" applyFont="1" applyFill="1" applyBorder="1" applyAlignment="1">
      <alignment horizontal="left" vertical="center"/>
    </xf>
    <xf numFmtId="0" fontId="7" fillId="3" borderId="14" xfId="6" applyFont="1" applyFill="1" applyBorder="1" applyAlignment="1">
      <alignment vertical="center"/>
    </xf>
    <xf numFmtId="164" fontId="7" fillId="3" borderId="8" xfId="6" applyNumberFormat="1" applyFont="1" applyFill="1" applyBorder="1" applyAlignment="1">
      <alignment horizontal="center"/>
    </xf>
    <xf numFmtId="164" fontId="7" fillId="3" borderId="23" xfId="6" applyNumberFormat="1" applyFont="1" applyFill="1" applyBorder="1" applyAlignment="1">
      <alignment horizontal="center"/>
    </xf>
    <xf numFmtId="0" fontId="7" fillId="2" borderId="10" xfId="6" applyFont="1" applyFill="1" applyBorder="1" applyAlignment="1">
      <alignment horizontal="left" vertical="center"/>
    </xf>
    <xf numFmtId="0" fontId="7" fillId="2" borderId="11" xfId="6" applyFont="1" applyFill="1" applyBorder="1" applyAlignment="1">
      <alignment vertical="center"/>
    </xf>
    <xf numFmtId="164" fontId="7" fillId="3" borderId="11" xfId="6" applyNumberFormat="1" applyFont="1" applyFill="1" applyBorder="1" applyAlignment="1">
      <alignment horizontal="center"/>
    </xf>
    <xf numFmtId="164" fontId="7" fillId="3" borderId="24" xfId="6" applyNumberFormat="1" applyFont="1" applyFill="1" applyBorder="1" applyAlignment="1">
      <alignment horizontal="center"/>
    </xf>
    <xf numFmtId="0" fontId="4" fillId="0" borderId="7" xfId="6" applyFont="1" applyFill="1" applyBorder="1" applyAlignment="1">
      <alignment horizontal="left"/>
    </xf>
    <xf numFmtId="0" fontId="4" fillId="0" borderId="14" xfId="6" applyNumberFormat="1" applyFont="1" applyFill="1" applyBorder="1" applyAlignment="1">
      <alignment horizontal="center"/>
    </xf>
    <xf numFmtId="167" fontId="4" fillId="0" borderId="25" xfId="7" applyNumberFormat="1" applyFont="1" applyFill="1" applyBorder="1"/>
    <xf numFmtId="0" fontId="0" fillId="0" borderId="0" xfId="0" applyBorder="1"/>
    <xf numFmtId="168" fontId="0" fillId="0" borderId="0" xfId="0" applyNumberFormat="1"/>
    <xf numFmtId="0" fontId="4" fillId="0" borderId="14" xfId="8" applyFont="1" applyBorder="1" applyAlignment="1">
      <alignment horizontal="center"/>
    </xf>
    <xf numFmtId="167" fontId="4" fillId="0" borderId="25" xfId="7" applyNumberFormat="1" applyFont="1" applyBorder="1"/>
    <xf numFmtId="0" fontId="4" fillId="0" borderId="14" xfId="8" applyFont="1" applyFill="1" applyBorder="1" applyAlignment="1">
      <alignment horizontal="center"/>
    </xf>
    <xf numFmtId="167" fontId="4" fillId="0" borderId="25" xfId="7" applyNumberFormat="1" applyFont="1" applyFill="1" applyBorder="1" applyAlignment="1">
      <alignment horizontal="right"/>
    </xf>
    <xf numFmtId="0" fontId="7" fillId="4" borderId="26" xfId="6" applyFont="1" applyFill="1" applyBorder="1" applyAlignment="1">
      <alignment horizontal="left" vertical="center"/>
    </xf>
    <xf numFmtId="0" fontId="7" fillId="4" borderId="19" xfId="6" applyNumberFormat="1" applyFont="1" applyFill="1" applyBorder="1" applyAlignment="1">
      <alignment horizontal="center" vertical="center"/>
    </xf>
    <xf numFmtId="167" fontId="7" fillId="4" borderId="20" xfId="7" applyNumberFormat="1" applyFont="1" applyFill="1" applyBorder="1" applyAlignment="1">
      <alignment horizontal="right" vertical="center"/>
    </xf>
    <xf numFmtId="0" fontId="7" fillId="2" borderId="27" xfId="6" applyFont="1" applyFill="1" applyBorder="1" applyAlignment="1">
      <alignment horizontal="left" vertical="center"/>
    </xf>
    <xf numFmtId="0" fontId="7" fillId="2" borderId="28" xfId="6" applyNumberFormat="1" applyFont="1" applyFill="1" applyBorder="1" applyAlignment="1">
      <alignment horizontal="center" vertical="center"/>
    </xf>
    <xf numFmtId="167" fontId="7" fillId="2" borderId="29" xfId="7" applyNumberFormat="1" applyFont="1" applyFill="1" applyBorder="1" applyAlignment="1">
      <alignment horizontal="right" vertical="center"/>
    </xf>
    <xf numFmtId="0" fontId="7" fillId="0" borderId="0" xfId="6" applyFont="1" applyFill="1" applyBorder="1" applyAlignment="1">
      <alignment horizontal="left" vertical="center"/>
    </xf>
    <xf numFmtId="0" fontId="7" fillId="0" borderId="0" xfId="6" applyNumberFormat="1" applyFont="1" applyFill="1" applyBorder="1" applyAlignment="1">
      <alignment horizontal="center" vertical="center"/>
    </xf>
    <xf numFmtId="167" fontId="7" fillId="0" borderId="0" xfId="7" applyNumberFormat="1" applyFont="1" applyFill="1" applyBorder="1" applyAlignment="1">
      <alignment horizontal="right" vertical="center"/>
    </xf>
    <xf numFmtId="0" fontId="0" fillId="0" borderId="0" xfId="0" applyFill="1" applyBorder="1"/>
    <xf numFmtId="0" fontId="5" fillId="0" borderId="0" xfId="0" quotePrefix="1" applyFont="1" applyBorder="1" applyAlignment="1">
      <alignment horizontal="left"/>
    </xf>
    <xf numFmtId="49" fontId="8" fillId="0" borderId="0" xfId="0" applyNumberFormat="1" applyFont="1" applyBorder="1"/>
    <xf numFmtId="49" fontId="2" fillId="0" borderId="0" xfId="0" applyNumberFormat="1" applyFont="1" applyBorder="1"/>
    <xf numFmtId="49" fontId="7" fillId="0" borderId="0" xfId="0" applyNumberFormat="1" applyFont="1" applyBorder="1"/>
    <xf numFmtId="0" fontId="4" fillId="0" borderId="0" xfId="0" applyFont="1" applyBorder="1"/>
    <xf numFmtId="169" fontId="4" fillId="0" borderId="0" xfId="2" applyNumberFormat="1" applyFont="1" applyFill="1" applyBorder="1" applyAlignment="1" applyProtection="1">
      <alignment vertical="top" wrapText="1"/>
      <protection locked="0"/>
    </xf>
    <xf numFmtId="169" fontId="4" fillId="0" borderId="9" xfId="2" applyNumberFormat="1" applyFont="1" applyFill="1" applyBorder="1" applyAlignment="1" applyProtection="1">
      <alignment vertical="top" wrapText="1"/>
      <protection locked="0"/>
    </xf>
    <xf numFmtId="0" fontId="4" fillId="0" borderId="0"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4" fillId="0" borderId="0" xfId="0" applyFont="1" applyFill="1" applyBorder="1" applyAlignment="1" applyProtection="1">
      <alignment vertical="top" wrapText="1"/>
    </xf>
    <xf numFmtId="0" fontId="4" fillId="0" borderId="9" xfId="0" applyFont="1" applyFill="1" applyBorder="1" applyAlignment="1" applyProtection="1">
      <alignment vertical="top" wrapText="1"/>
    </xf>
    <xf numFmtId="0" fontId="4" fillId="0" borderId="0" xfId="0" applyFont="1" applyFill="1" applyBorder="1"/>
    <xf numFmtId="0" fontId="4" fillId="0" borderId="9" xfId="0" applyFont="1" applyFill="1" applyBorder="1"/>
    <xf numFmtId="10" fontId="4" fillId="0" borderId="0" xfId="0" applyNumberFormat="1" applyFont="1" applyFill="1" applyBorder="1" applyAlignment="1" applyProtection="1">
      <alignment vertical="top" wrapText="1"/>
    </xf>
    <xf numFmtId="10" fontId="4" fillId="0" borderId="9" xfId="0" applyNumberFormat="1" applyFont="1" applyFill="1" applyBorder="1" applyAlignment="1" applyProtection="1">
      <alignment vertical="top" wrapText="1"/>
    </xf>
    <xf numFmtId="10" fontId="4" fillId="0" borderId="0" xfId="0" applyNumberFormat="1" applyFont="1" applyFill="1" applyBorder="1" applyAlignment="1" applyProtection="1">
      <alignment vertical="top" wrapText="1"/>
      <protection locked="0"/>
    </xf>
    <xf numFmtId="10" fontId="4" fillId="0" borderId="9" xfId="0" applyNumberFormat="1" applyFont="1" applyFill="1" applyBorder="1" applyAlignment="1" applyProtection="1">
      <alignment vertical="top" wrapText="1"/>
      <protection locked="0"/>
    </xf>
    <xf numFmtId="10" fontId="4" fillId="0" borderId="45" xfId="0" applyNumberFormat="1" applyFont="1" applyFill="1" applyBorder="1" applyAlignment="1">
      <alignment vertical="top" wrapText="1"/>
    </xf>
    <xf numFmtId="10" fontId="4" fillId="0" borderId="45" xfId="0" applyNumberFormat="1" applyFont="1" applyFill="1" applyBorder="1" applyAlignment="1">
      <alignment vertical="top"/>
    </xf>
    <xf numFmtId="10" fontId="4" fillId="0" borderId="12" xfId="0" applyNumberFormat="1" applyFont="1" applyFill="1" applyBorder="1" applyAlignment="1">
      <alignment vertical="top"/>
    </xf>
    <xf numFmtId="0" fontId="4" fillId="0" borderId="0" xfId="0" applyFont="1"/>
    <xf numFmtId="169" fontId="4" fillId="0" borderId="36" xfId="2" applyNumberFormat="1" applyFont="1" applyFill="1" applyBorder="1" applyAlignment="1" applyProtection="1">
      <alignment vertical="top" wrapText="1"/>
      <protection locked="0"/>
    </xf>
    <xf numFmtId="0" fontId="7" fillId="4" borderId="37" xfId="0" applyFont="1" applyFill="1" applyBorder="1" applyAlignment="1" applyProtection="1">
      <alignment horizontal="center" vertical="top" wrapText="1"/>
    </xf>
    <xf numFmtId="0" fontId="7" fillId="4" borderId="38" xfId="0" applyFont="1" applyFill="1" applyBorder="1" applyAlignment="1" applyProtection="1">
      <alignment horizontal="center" vertical="top" wrapText="1"/>
    </xf>
    <xf numFmtId="0" fontId="7" fillId="4" borderId="39" xfId="0" applyFont="1" applyFill="1" applyBorder="1" applyAlignment="1" applyProtection="1">
      <alignment horizontal="center" vertical="top" wrapText="1"/>
    </xf>
    <xf numFmtId="0" fontId="7" fillId="4" borderId="32" xfId="0" applyFont="1" applyFill="1" applyBorder="1" applyAlignment="1" applyProtection="1">
      <alignment horizontal="center" vertical="top" wrapText="1"/>
    </xf>
    <xf numFmtId="0" fontId="7" fillId="4" borderId="33" xfId="0" applyFont="1" applyFill="1" applyBorder="1" applyAlignment="1" applyProtection="1">
      <alignment horizontal="center" vertical="top" wrapText="1"/>
    </xf>
    <xf numFmtId="169" fontId="7" fillId="5" borderId="0" xfId="2" applyNumberFormat="1" applyFont="1" applyFill="1" applyBorder="1" applyAlignment="1" applyProtection="1">
      <alignment vertical="top" wrapText="1"/>
    </xf>
    <xf numFmtId="169" fontId="7" fillId="5" borderId="9" xfId="2" applyNumberFormat="1" applyFont="1" applyFill="1" applyBorder="1" applyAlignment="1" applyProtection="1">
      <alignment vertical="top" wrapText="1"/>
    </xf>
    <xf numFmtId="0" fontId="4" fillId="5" borderId="32" xfId="0" applyFont="1" applyFill="1" applyBorder="1" applyAlignment="1" applyProtection="1">
      <alignment vertical="top" wrapText="1"/>
    </xf>
    <xf numFmtId="0" fontId="4" fillId="5" borderId="33" xfId="0" applyFont="1" applyFill="1" applyBorder="1" applyAlignment="1" applyProtection="1">
      <alignment vertical="top" wrapText="1"/>
    </xf>
    <xf numFmtId="0" fontId="4" fillId="0" borderId="49" xfId="6" applyFont="1" applyFill="1" applyBorder="1"/>
    <xf numFmtId="0" fontId="7" fillId="4" borderId="50" xfId="6" applyFont="1" applyFill="1" applyBorder="1" applyAlignment="1">
      <alignment vertical="center"/>
    </xf>
    <xf numFmtId="0" fontId="4" fillId="0" borderId="49" xfId="8" applyFont="1" applyBorder="1"/>
    <xf numFmtId="0" fontId="7" fillId="4" borderId="50" xfId="6" applyFont="1" applyFill="1" applyBorder="1" applyAlignment="1">
      <alignment horizontal="left" vertical="center"/>
    </xf>
    <xf numFmtId="0" fontId="7" fillId="2" borderId="51" xfId="6" applyFont="1" applyFill="1" applyBorder="1" applyAlignment="1">
      <alignment horizontal="left" vertical="center"/>
    </xf>
    <xf numFmtId="0" fontId="4" fillId="0" borderId="46" xfId="6" applyNumberFormat="1" applyFont="1" applyFill="1" applyBorder="1" applyAlignment="1">
      <alignment horizontal="center"/>
    </xf>
    <xf numFmtId="0" fontId="4" fillId="0" borderId="46" xfId="8" applyFont="1" applyBorder="1" applyAlignment="1">
      <alignment horizontal="center"/>
    </xf>
    <xf numFmtId="0" fontId="4" fillId="0" borderId="46" xfId="8" applyFont="1" applyFill="1" applyBorder="1" applyAlignment="1">
      <alignment horizontal="center"/>
    </xf>
    <xf numFmtId="0" fontId="7" fillId="4" borderId="47" xfId="6" applyNumberFormat="1" applyFont="1" applyFill="1" applyBorder="1" applyAlignment="1">
      <alignment horizontal="center" vertical="center"/>
    </xf>
    <xf numFmtId="0" fontId="7" fillId="2" borderId="48" xfId="6" applyNumberFormat="1" applyFont="1" applyFill="1" applyBorder="1" applyAlignment="1">
      <alignment horizontal="center" vertical="center"/>
    </xf>
    <xf numFmtId="0" fontId="0" fillId="0" borderId="52" xfId="0" applyBorder="1"/>
    <xf numFmtId="0" fontId="0" fillId="0" borderId="53" xfId="0" applyBorder="1"/>
    <xf numFmtId="0" fontId="0" fillId="0" borderId="53" xfId="0" applyFill="1" applyBorder="1"/>
    <xf numFmtId="0" fontId="4" fillId="0" borderId="53" xfId="6" applyFont="1" applyFill="1" applyBorder="1"/>
    <xf numFmtId="0" fontId="7" fillId="4" borderId="54" xfId="6" applyFont="1" applyFill="1" applyBorder="1" applyAlignment="1">
      <alignment vertical="center"/>
    </xf>
    <xf numFmtId="0" fontId="4" fillId="0" borderId="53" xfId="8" applyFont="1" applyBorder="1"/>
    <xf numFmtId="0" fontId="7" fillId="4" borderId="54" xfId="6" applyFont="1" applyFill="1" applyBorder="1" applyAlignment="1">
      <alignment horizontal="left" vertical="center"/>
    </xf>
    <xf numFmtId="0" fontId="7" fillId="2" borderId="55" xfId="6" applyFont="1" applyFill="1" applyBorder="1" applyAlignment="1">
      <alignment horizontal="left" vertical="center"/>
    </xf>
    <xf numFmtId="0" fontId="4" fillId="0" borderId="0" xfId="0" applyFont="1" applyFill="1" applyBorder="1" applyAlignment="1" applyProtection="1">
      <alignment vertical="top" wrapText="1"/>
    </xf>
    <xf numFmtId="0" fontId="4" fillId="0" borderId="0" xfId="0" applyFont="1" applyAlignment="1">
      <alignment vertical="top" wrapText="1"/>
    </xf>
    <xf numFmtId="0" fontId="4" fillId="0" borderId="9" xfId="0" applyFont="1" applyBorder="1" applyAlignment="1">
      <alignment vertical="top" wrapText="1"/>
    </xf>
    <xf numFmtId="0" fontId="4" fillId="0" borderId="0" xfId="0" applyFont="1" applyAlignment="1" applyProtection="1">
      <alignment vertical="top" wrapText="1"/>
      <protection locked="0"/>
    </xf>
    <xf numFmtId="0" fontId="4" fillId="0" borderId="9" xfId="0" applyFont="1" applyBorder="1" applyAlignment="1" applyProtection="1">
      <alignment vertical="top" wrapText="1"/>
      <protection locked="0"/>
    </xf>
    <xf numFmtId="0" fontId="4" fillId="0" borderId="9" xfId="0" applyFont="1" applyBorder="1"/>
    <xf numFmtId="3" fontId="4" fillId="0" borderId="0" xfId="0" applyNumberFormat="1" applyFont="1"/>
    <xf numFmtId="3" fontId="4" fillId="0" borderId="9" xfId="0" applyNumberFormat="1" applyFont="1" applyBorder="1"/>
    <xf numFmtId="0" fontId="3" fillId="0" borderId="0" xfId="0" quotePrefix="1" applyFont="1" applyBorder="1" applyAlignment="1">
      <alignment horizontal="center"/>
    </xf>
    <xf numFmtId="0" fontId="5" fillId="0" borderId="0" xfId="0" quotePrefix="1" applyFont="1" applyBorder="1" applyAlignment="1">
      <alignment horizontal="center"/>
    </xf>
    <xf numFmtId="164" fontId="7" fillId="3" borderId="2" xfId="6" quotePrefix="1" applyNumberFormat="1" applyFont="1" applyFill="1" applyBorder="1" applyAlignment="1">
      <alignment horizontal="center"/>
    </xf>
    <xf numFmtId="164" fontId="7" fillId="3" borderId="6" xfId="6" applyNumberFormat="1" applyFont="1" applyFill="1" applyBorder="1" applyAlignment="1">
      <alignment horizontal="center"/>
    </xf>
    <xf numFmtId="0" fontId="4" fillId="0" borderId="13" xfId="0" applyFont="1" applyBorder="1" applyAlignment="1">
      <alignment horizontal="left"/>
    </xf>
    <xf numFmtId="0" fontId="4" fillId="0" borderId="0" xfId="0" applyFont="1" applyAlignment="1">
      <alignment horizontal="left"/>
    </xf>
    <xf numFmtId="0" fontId="7" fillId="0" borderId="13" xfId="0" applyFont="1" applyBorder="1" applyAlignment="1">
      <alignment horizontal="left"/>
    </xf>
    <xf numFmtId="0" fontId="7" fillId="0" borderId="0" xfId="0" applyFont="1" applyBorder="1" applyAlignment="1">
      <alignment horizontal="left"/>
    </xf>
    <xf numFmtId="0" fontId="7" fillId="0" borderId="13"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4" fillId="0" borderId="13"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18" xfId="0" applyFont="1" applyBorder="1" applyAlignment="1">
      <alignment horizontal="left" vertical="top" wrapText="1"/>
    </xf>
    <xf numFmtId="0" fontId="4" fillId="0" borderId="32" xfId="0" applyFont="1" applyBorder="1" applyAlignment="1">
      <alignment horizontal="left" vertical="top" wrapText="1"/>
    </xf>
    <xf numFmtId="0" fontId="4" fillId="0" borderId="47" xfId="0" applyFont="1" applyBorder="1" applyAlignment="1">
      <alignment horizontal="left" vertical="top" wrapText="1"/>
    </xf>
    <xf numFmtId="0" fontId="4" fillId="0" borderId="37"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4" fillId="0" borderId="42" xfId="0" applyFont="1" applyFill="1" applyBorder="1" applyAlignment="1" applyProtection="1">
      <alignment horizontal="left" vertical="top" wrapText="1"/>
    </xf>
    <xf numFmtId="0" fontId="4" fillId="0" borderId="43" xfId="0" applyFont="1" applyFill="1" applyBorder="1" applyAlignment="1" applyProtection="1">
      <alignment horizontal="left" vertical="top" wrapText="1"/>
    </xf>
    <xf numFmtId="0" fontId="4" fillId="0" borderId="39" xfId="0" applyFont="1" applyFill="1" applyBorder="1" applyAlignment="1" applyProtection="1">
      <alignment horizontal="left" vertical="top" wrapText="1"/>
    </xf>
    <xf numFmtId="0" fontId="7" fillId="5" borderId="18" xfId="0" applyFont="1" applyFill="1" applyBorder="1" applyAlignment="1" applyProtection="1">
      <alignment vertical="top" wrapText="1"/>
    </xf>
    <xf numFmtId="0" fontId="7" fillId="5" borderId="32" xfId="0" applyFont="1" applyFill="1" applyBorder="1" applyAlignment="1" applyProtection="1">
      <alignment vertical="top" wrapText="1"/>
    </xf>
    <xf numFmtId="0" fontId="4" fillId="5" borderId="32" xfId="0" applyFont="1" applyFill="1" applyBorder="1" applyAlignment="1" applyProtection="1">
      <alignment vertical="top" wrapText="1"/>
    </xf>
    <xf numFmtId="0" fontId="4" fillId="5" borderId="33" xfId="0" applyFont="1" applyFill="1" applyBorder="1" applyAlignment="1" applyProtection="1">
      <alignment vertical="top" wrapText="1"/>
    </xf>
    <xf numFmtId="0" fontId="4" fillId="0" borderId="13" xfId="0" applyFont="1" applyFill="1" applyBorder="1" applyAlignment="1" applyProtection="1">
      <alignment vertical="top" wrapText="1"/>
      <protection locked="0"/>
    </xf>
    <xf numFmtId="0" fontId="4" fillId="0" borderId="0" xfId="0" applyFont="1" applyFill="1" applyBorder="1" applyAlignment="1" applyProtection="1">
      <alignment vertical="top" wrapText="1"/>
      <protection locked="0"/>
    </xf>
    <xf numFmtId="0" fontId="4" fillId="0" borderId="44" xfId="0" applyFont="1" applyBorder="1" applyAlignment="1" applyProtection="1">
      <alignment vertical="top" wrapText="1"/>
      <protection locked="0"/>
    </xf>
    <xf numFmtId="0" fontId="4" fillId="0" borderId="45" xfId="0" applyFont="1" applyBorder="1" applyAlignment="1" applyProtection="1">
      <alignment vertical="top" wrapText="1"/>
      <protection locked="0"/>
    </xf>
    <xf numFmtId="0" fontId="4" fillId="0" borderId="13" xfId="0" applyFont="1" applyFill="1" applyBorder="1" applyAlignment="1">
      <alignment horizontal="left"/>
    </xf>
    <xf numFmtId="0" fontId="4" fillId="0" borderId="0" xfId="0" applyFont="1" applyFill="1" applyBorder="1" applyAlignment="1">
      <alignment horizontal="left"/>
    </xf>
    <xf numFmtId="0" fontId="7" fillId="4" borderId="18" xfId="0" applyFont="1" applyFill="1" applyBorder="1" applyAlignment="1" applyProtection="1">
      <alignment horizontal="center" vertical="top" wrapText="1"/>
    </xf>
    <xf numFmtId="0" fontId="7" fillId="4" borderId="32" xfId="0" applyFont="1" applyFill="1" applyBorder="1" applyAlignment="1" applyProtection="1">
      <alignment horizontal="center" vertical="top" wrapText="1"/>
    </xf>
    <xf numFmtId="0" fontId="7" fillId="4" borderId="33" xfId="0" applyFont="1" applyFill="1" applyBorder="1" applyAlignment="1" applyProtection="1">
      <alignment horizontal="center" vertical="top" wrapText="1"/>
    </xf>
    <xf numFmtId="0" fontId="7" fillId="4" borderId="18" xfId="0" applyFont="1" applyFill="1" applyBorder="1" applyAlignment="1" applyProtection="1">
      <alignment vertical="top" wrapText="1"/>
    </xf>
    <xf numFmtId="0" fontId="4" fillId="4" borderId="32" xfId="0" applyFont="1" applyFill="1" applyBorder="1" applyAlignment="1" applyProtection="1">
      <alignment vertical="top" wrapText="1"/>
    </xf>
    <xf numFmtId="0" fontId="7" fillId="0" borderId="13" xfId="0"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4" fillId="0" borderId="34" xfId="0" applyFont="1" applyFill="1" applyBorder="1" applyAlignment="1" applyProtection="1">
      <alignment horizontal="left" vertical="top" wrapText="1"/>
    </xf>
    <xf numFmtId="0" fontId="4" fillId="0" borderId="35" xfId="0" applyFont="1" applyFill="1" applyBorder="1" applyAlignment="1" applyProtection="1">
      <alignment horizontal="left" vertical="top" wrapText="1"/>
    </xf>
    <xf numFmtId="0" fontId="4" fillId="0" borderId="40" xfId="0" applyFont="1" applyFill="1" applyBorder="1" applyAlignment="1" applyProtection="1">
      <alignment horizontal="left" vertical="top" wrapText="1"/>
    </xf>
    <xf numFmtId="0" fontId="4" fillId="0" borderId="41"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4" fillId="0" borderId="13" xfId="0" applyFont="1" applyFill="1" applyBorder="1" applyAlignment="1" applyProtection="1">
      <alignment vertical="top" wrapText="1"/>
    </xf>
    <xf numFmtId="0" fontId="4" fillId="0" borderId="0" xfId="0" applyFont="1" applyFill="1" applyBorder="1" applyAlignment="1" applyProtection="1">
      <alignment vertical="top" wrapText="1"/>
    </xf>
    <xf numFmtId="0" fontId="7" fillId="4" borderId="13" xfId="0" applyFont="1" applyFill="1" applyBorder="1" applyAlignment="1" applyProtection="1">
      <alignment vertical="top" wrapText="1"/>
    </xf>
    <xf numFmtId="0" fontId="4" fillId="4" borderId="0" xfId="0" applyFont="1" applyFill="1" applyBorder="1" applyAlignment="1" applyProtection="1">
      <alignment vertical="top" wrapText="1"/>
    </xf>
    <xf numFmtId="0" fontId="4" fillId="4" borderId="9" xfId="0" applyFont="1" applyFill="1" applyBorder="1" applyAlignment="1" applyProtection="1">
      <alignment vertical="top" wrapText="1"/>
    </xf>
    <xf numFmtId="0" fontId="4" fillId="0" borderId="9" xfId="0" applyFont="1" applyBorder="1" applyAlignment="1" applyProtection="1">
      <alignment vertical="top" wrapText="1"/>
      <protection locked="0"/>
    </xf>
    <xf numFmtId="0" fontId="7" fillId="4" borderId="34" xfId="0" applyFont="1" applyFill="1" applyBorder="1" applyAlignment="1" applyProtection="1">
      <alignment horizontal="center" vertical="top" wrapText="1"/>
    </xf>
    <xf numFmtId="0" fontId="7" fillId="4" borderId="35" xfId="0" applyFont="1" applyFill="1" applyBorder="1" applyAlignment="1" applyProtection="1">
      <alignment horizontal="center" vertical="top" wrapText="1"/>
    </xf>
    <xf numFmtId="0" fontId="7" fillId="4" borderId="36" xfId="0" applyFont="1" applyFill="1" applyBorder="1" applyAlignment="1" applyProtection="1">
      <alignment horizontal="center" vertical="top" wrapText="1"/>
    </xf>
    <xf numFmtId="0" fontId="7" fillId="4" borderId="38" xfId="0" applyFont="1" applyFill="1" applyBorder="1" applyAlignment="1" applyProtection="1">
      <alignment horizontal="left" vertical="top" wrapText="1"/>
    </xf>
    <xf numFmtId="0" fontId="4" fillId="0" borderId="13"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7" fillId="5" borderId="13" xfId="0" applyFont="1" applyFill="1" applyBorder="1" applyAlignment="1" applyProtection="1">
      <alignment vertical="top" wrapText="1"/>
    </xf>
    <xf numFmtId="0" fontId="7" fillId="5" borderId="0" xfId="0" applyFont="1" applyFill="1" applyBorder="1" applyAlignment="1" applyProtection="1">
      <alignment vertical="top" wrapText="1"/>
    </xf>
    <xf numFmtId="0" fontId="4" fillId="4" borderId="32" xfId="0" applyFont="1" applyFill="1" applyBorder="1" applyAlignment="1" applyProtection="1">
      <alignment horizontal="center" vertical="top" wrapText="1"/>
    </xf>
    <xf numFmtId="0" fontId="4" fillId="4" borderId="33" xfId="0" applyFont="1" applyFill="1" applyBorder="1" applyAlignment="1" applyProtection="1">
      <alignment horizontal="center" vertical="top" wrapText="1"/>
    </xf>
    <xf numFmtId="0" fontId="4" fillId="0" borderId="18" xfId="0" applyFont="1" applyBorder="1" applyAlignment="1" applyProtection="1">
      <alignment vertical="top" wrapText="1"/>
      <protection locked="0"/>
    </xf>
    <xf numFmtId="0" fontId="4" fillId="0" borderId="32" xfId="0" applyFont="1" applyBorder="1" applyAlignment="1" applyProtection="1">
      <alignment vertical="top" wrapText="1"/>
      <protection locked="0"/>
    </xf>
    <xf numFmtId="0" fontId="4" fillId="0" borderId="33" xfId="0" applyFont="1" applyBorder="1" applyAlignment="1" applyProtection="1">
      <alignment vertical="top" wrapText="1"/>
      <protection locked="0"/>
    </xf>
    <xf numFmtId="0" fontId="7" fillId="4" borderId="21" xfId="0" applyFont="1" applyFill="1" applyBorder="1" applyAlignment="1" applyProtection="1">
      <alignment horizontal="center" vertical="top" wrapText="1"/>
    </xf>
    <xf numFmtId="0" fontId="4" fillId="4" borderId="30" xfId="0" applyFont="1" applyFill="1" applyBorder="1" applyAlignment="1" applyProtection="1">
      <alignment horizontal="center" vertical="top" wrapText="1"/>
    </xf>
    <xf numFmtId="0" fontId="4" fillId="4" borderId="31" xfId="0" applyFont="1" applyFill="1" applyBorder="1" applyAlignment="1" applyProtection="1">
      <alignment horizontal="center" vertical="top" wrapText="1"/>
    </xf>
    <xf numFmtId="0" fontId="7" fillId="4" borderId="13" xfId="0" applyFont="1" applyFill="1" applyBorder="1" applyAlignment="1" applyProtection="1">
      <alignment horizontal="left" vertical="top" wrapText="1"/>
    </xf>
    <xf numFmtId="0" fontId="4" fillId="4" borderId="0" xfId="0" applyFont="1" applyFill="1" applyBorder="1" applyAlignment="1" applyProtection="1">
      <alignment horizontal="left" vertical="top" wrapText="1"/>
    </xf>
    <xf numFmtId="0" fontId="4" fillId="4" borderId="9" xfId="0" applyFont="1" applyFill="1" applyBorder="1" applyAlignment="1" applyProtection="1">
      <alignment horizontal="left" vertical="top" wrapText="1"/>
    </xf>
    <xf numFmtId="0" fontId="7" fillId="4" borderId="37" xfId="0" applyFont="1" applyFill="1" applyBorder="1" applyAlignment="1" applyProtection="1">
      <alignment horizontal="center" vertical="top" wrapText="1"/>
    </xf>
    <xf numFmtId="0" fontId="7" fillId="4" borderId="38" xfId="0" applyFont="1" applyFill="1" applyBorder="1" applyAlignment="1" applyProtection="1">
      <alignment horizontal="center" vertical="top" wrapText="1"/>
    </xf>
    <xf numFmtId="0" fontId="7" fillId="4" borderId="39" xfId="0" applyFont="1" applyFill="1" applyBorder="1" applyAlignment="1" applyProtection="1">
      <alignment horizontal="center" vertical="top" wrapText="1"/>
    </xf>
    <xf numFmtId="0" fontId="7" fillId="5" borderId="26" xfId="0" applyFont="1" applyFill="1" applyBorder="1" applyAlignment="1" applyProtection="1">
      <alignment horizontal="center" vertical="top" wrapText="1"/>
    </xf>
    <xf numFmtId="0" fontId="7" fillId="5" borderId="19" xfId="0" applyFont="1" applyFill="1" applyBorder="1" applyAlignment="1" applyProtection="1">
      <alignment horizontal="center" vertical="top" wrapText="1"/>
    </xf>
    <xf numFmtId="0" fontId="7" fillId="5" borderId="20" xfId="0" applyFont="1" applyFill="1" applyBorder="1" applyAlignment="1" applyProtection="1">
      <alignment horizontal="center" vertical="top" wrapText="1"/>
    </xf>
    <xf numFmtId="0" fontId="9" fillId="0" borderId="0" xfId="0" quotePrefix="1" applyFont="1" applyBorder="1" applyAlignment="1"/>
    <xf numFmtId="0" fontId="10" fillId="0" borderId="0" xfId="3" applyFont="1"/>
    <xf numFmtId="0" fontId="9" fillId="0" borderId="0" xfId="0" quotePrefix="1" applyFont="1" applyFill="1" applyBorder="1" applyAlignment="1"/>
    <xf numFmtId="0" fontId="11" fillId="2" borderId="1" xfId="3" applyFont="1" applyFill="1" applyBorder="1" applyAlignment="1" applyProtection="1">
      <alignment horizontal="center" vertical="center" wrapText="1"/>
    </xf>
    <xf numFmtId="0" fontId="11" fillId="2" borderId="2" xfId="3" applyFont="1" applyFill="1" applyBorder="1" applyAlignment="1" applyProtection="1">
      <alignment horizontal="center"/>
    </xf>
    <xf numFmtId="17" fontId="9" fillId="2" borderId="3" xfId="3" quotePrefix="1" applyNumberFormat="1" applyFont="1" applyFill="1" applyBorder="1" applyAlignment="1">
      <alignment horizontal="center"/>
    </xf>
    <xf numFmtId="17" fontId="9" fillId="2" borderId="4" xfId="3" applyNumberFormat="1" applyFont="1" applyFill="1" applyBorder="1" applyAlignment="1">
      <alignment horizontal="center"/>
    </xf>
    <xf numFmtId="17" fontId="9" fillId="2" borderId="5" xfId="3" applyNumberFormat="1" applyFont="1" applyFill="1" applyBorder="1" applyAlignment="1">
      <alignment horizontal="center"/>
    </xf>
    <xf numFmtId="0" fontId="11" fillId="2" borderId="2" xfId="3" quotePrefix="1" applyNumberFormat="1" applyFont="1" applyFill="1" applyBorder="1" applyAlignment="1" applyProtection="1">
      <alignment horizontal="center"/>
    </xf>
    <xf numFmtId="0" fontId="11" fillId="2" borderId="6" xfId="3" applyFont="1" applyFill="1" applyBorder="1" applyAlignment="1" applyProtection="1">
      <alignment horizontal="center"/>
    </xf>
    <xf numFmtId="0" fontId="11" fillId="2" borderId="7" xfId="3" applyFont="1" applyFill="1" applyBorder="1" applyAlignment="1" applyProtection="1">
      <alignment horizontal="center" vertical="center" wrapText="1"/>
    </xf>
    <xf numFmtId="0" fontId="11" fillId="2" borderId="8" xfId="3" applyFont="1" applyFill="1" applyBorder="1" applyAlignment="1" applyProtection="1">
      <alignment horizontal="center" wrapText="1"/>
    </xf>
    <xf numFmtId="0" fontId="11" fillId="2" borderId="8" xfId="3" applyFont="1" applyFill="1" applyBorder="1" applyAlignment="1" applyProtection="1">
      <alignment horizontal="center"/>
    </xf>
    <xf numFmtId="0" fontId="11" fillId="2" borderId="9" xfId="3" applyFont="1" applyFill="1" applyBorder="1" applyAlignment="1" applyProtection="1">
      <alignment horizontal="center" wrapText="1"/>
    </xf>
    <xf numFmtId="0" fontId="11" fillId="2" borderId="10" xfId="3" applyFont="1" applyFill="1" applyBorder="1" applyAlignment="1" applyProtection="1">
      <alignment horizontal="center" vertical="center" wrapText="1"/>
    </xf>
    <xf numFmtId="0" fontId="11" fillId="2" borderId="11" xfId="3" applyFont="1" applyFill="1" applyBorder="1" applyAlignment="1" applyProtection="1">
      <alignment horizontal="center" wrapText="1"/>
    </xf>
    <xf numFmtId="0" fontId="11" fillId="2" borderId="11" xfId="3" applyFont="1" applyFill="1" applyBorder="1" applyAlignment="1" applyProtection="1">
      <alignment horizontal="center"/>
    </xf>
    <xf numFmtId="0" fontId="11" fillId="2" borderId="12" xfId="3" applyFont="1" applyFill="1" applyBorder="1" applyAlignment="1" applyProtection="1">
      <alignment horizontal="center" wrapText="1"/>
    </xf>
    <xf numFmtId="0" fontId="11" fillId="2" borderId="13" xfId="3" applyFont="1" applyFill="1" applyBorder="1" applyAlignment="1" applyProtection="1">
      <alignment horizontal="center" vertical="center" wrapText="1"/>
    </xf>
    <xf numFmtId="0" fontId="11" fillId="2" borderId="14" xfId="3" applyFont="1" applyFill="1" applyBorder="1" applyAlignment="1" applyProtection="1">
      <alignment horizontal="center" wrapText="1"/>
    </xf>
    <xf numFmtId="0" fontId="11" fillId="2" borderId="14" xfId="3" applyFont="1" applyFill="1" applyBorder="1" applyAlignment="1" applyProtection="1">
      <alignment horizontal="center"/>
    </xf>
    <xf numFmtId="0" fontId="11" fillId="2" borderId="9" xfId="3" applyFont="1" applyFill="1" applyBorder="1" applyAlignment="1" applyProtection="1">
      <alignment horizontal="center" wrapText="1"/>
    </xf>
    <xf numFmtId="0" fontId="10" fillId="0" borderId="13" xfId="4" applyFont="1" applyBorder="1"/>
    <xf numFmtId="167" fontId="10" fillId="0" borderId="14" xfId="1" applyNumberFormat="1" applyFont="1" applyFill="1" applyBorder="1" applyProtection="1"/>
    <xf numFmtId="167" fontId="10" fillId="0" borderId="9" xfId="1" applyNumberFormat="1" applyFont="1" applyFill="1" applyBorder="1" applyProtection="1"/>
    <xf numFmtId="0" fontId="10" fillId="0" borderId="13" xfId="5" applyFont="1" applyBorder="1"/>
    <xf numFmtId="0" fontId="12" fillId="0" borderId="0" xfId="3" applyFont="1"/>
    <xf numFmtId="0" fontId="10" fillId="0" borderId="13" xfId="5" applyFont="1" applyBorder="1" applyAlignment="1" applyProtection="1">
      <alignment wrapText="1"/>
    </xf>
    <xf numFmtId="0" fontId="10" fillId="0" borderId="13" xfId="4" applyFont="1" applyBorder="1" applyAlignment="1" applyProtection="1">
      <alignment wrapText="1"/>
    </xf>
    <xf numFmtId="167" fontId="12" fillId="0" borderId="14" xfId="1" applyNumberFormat="1" applyFont="1" applyFill="1" applyBorder="1" applyProtection="1"/>
    <xf numFmtId="167" fontId="12" fillId="0" borderId="9" xfId="1" applyNumberFormat="1" applyFont="1" applyFill="1" applyBorder="1" applyProtection="1"/>
    <xf numFmtId="0" fontId="9" fillId="2" borderId="15" xfId="4" applyFont="1" applyFill="1" applyBorder="1" applyAlignment="1" applyProtection="1">
      <alignment wrapText="1"/>
    </xf>
    <xf numFmtId="167" fontId="9" fillId="2" borderId="16" xfId="1" applyNumberFormat="1" applyFont="1" applyFill="1" applyBorder="1" applyProtection="1"/>
    <xf numFmtId="167" fontId="9" fillId="2" borderId="17" xfId="1" applyNumberFormat="1" applyFont="1" applyFill="1" applyBorder="1" applyProtection="1"/>
    <xf numFmtId="0" fontId="9" fillId="2" borderId="18" xfId="4" applyFont="1" applyFill="1" applyBorder="1" applyAlignment="1" applyProtection="1">
      <alignment wrapText="1"/>
    </xf>
    <xf numFmtId="167" fontId="9" fillId="2" borderId="19" xfId="1" applyNumberFormat="1" applyFont="1" applyFill="1" applyBorder="1" applyProtection="1"/>
    <xf numFmtId="0" fontId="9" fillId="6" borderId="15" xfId="4" applyFont="1" applyFill="1" applyBorder="1" applyAlignment="1" applyProtection="1">
      <alignment wrapText="1"/>
    </xf>
    <xf numFmtId="167" fontId="9" fillId="6" borderId="16" xfId="1" applyNumberFormat="1" applyFont="1" applyFill="1" applyBorder="1" applyProtection="1"/>
    <xf numFmtId="167" fontId="9" fillId="6" borderId="17" xfId="1" applyNumberFormat="1" applyFont="1" applyFill="1" applyBorder="1" applyProtection="1"/>
    <xf numFmtId="167" fontId="9" fillId="7" borderId="21" xfId="1" applyNumberFormat="1" applyFont="1" applyFill="1" applyBorder="1" applyAlignment="1" applyProtection="1">
      <alignment wrapText="1"/>
    </xf>
    <xf numFmtId="167" fontId="9" fillId="7" borderId="16" xfId="1" applyNumberFormat="1" applyFont="1" applyFill="1" applyBorder="1" applyProtection="1"/>
    <xf numFmtId="167" fontId="9" fillId="7" borderId="17" xfId="1" applyNumberFormat="1" applyFont="1" applyFill="1" applyBorder="1" applyProtection="1"/>
    <xf numFmtId="167" fontId="10" fillId="0" borderId="0" xfId="1" applyNumberFormat="1" applyFont="1"/>
    <xf numFmtId="167" fontId="9" fillId="0" borderId="21" xfId="1" applyNumberFormat="1" applyFont="1" applyFill="1" applyBorder="1" applyAlignment="1" applyProtection="1">
      <alignment wrapText="1"/>
    </xf>
    <xf numFmtId="167" fontId="9" fillId="0" borderId="16" xfId="1" applyNumberFormat="1" applyFont="1" applyFill="1" applyBorder="1" applyProtection="1"/>
    <xf numFmtId="167" fontId="9" fillId="0" borderId="17" xfId="1" applyNumberFormat="1" applyFont="1" applyFill="1" applyBorder="1" applyProtection="1"/>
    <xf numFmtId="167" fontId="9" fillId="7" borderId="15" xfId="1" applyNumberFormat="1" applyFont="1" applyFill="1" applyBorder="1" applyAlignment="1" applyProtection="1">
      <alignment wrapText="1"/>
    </xf>
    <xf numFmtId="167" fontId="9" fillId="7" borderId="0" xfId="1" applyNumberFormat="1" applyFont="1" applyFill="1" applyBorder="1" applyAlignment="1" applyProtection="1">
      <alignment wrapText="1"/>
    </xf>
    <xf numFmtId="167" fontId="9" fillId="7" borderId="0" xfId="1" applyNumberFormat="1" applyFont="1" applyFill="1" applyBorder="1" applyProtection="1"/>
  </cellXfs>
  <cellStyles count="9">
    <cellStyle name="Comma" xfId="1" builtinId="3"/>
    <cellStyle name="Comma 2" xfId="7"/>
    <cellStyle name="Currency" xfId="2" builtinId="4"/>
    <cellStyle name="Normal" xfId="0" builtinId="0"/>
    <cellStyle name="Normal 10" xfId="6"/>
    <cellStyle name="Normal 2" xfId="3"/>
    <cellStyle name="Normal 2 2" xfId="4"/>
    <cellStyle name="Normal 2 2 2" xfId="5"/>
    <cellStyle name="Normal 5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zoomScale="90" zoomScaleNormal="90" workbookViewId="0">
      <selection activeCell="L37" sqref="L37"/>
    </sheetView>
  </sheetViews>
  <sheetFormatPr defaultColWidth="9.1796875" defaultRowHeight="12.5" x14ac:dyDescent="0.25"/>
  <cols>
    <col min="1" max="1" width="57" style="1" customWidth="1"/>
    <col min="2" max="2" width="13.453125" style="1" customWidth="1"/>
    <col min="3" max="4" width="14.453125" style="1" customWidth="1"/>
    <col min="5" max="5" width="13.453125" style="1" customWidth="1"/>
    <col min="6" max="6" width="13.6328125" style="1" customWidth="1"/>
    <col min="7" max="7" width="13.453125" style="1" customWidth="1"/>
    <col min="8" max="8" width="14" style="1" customWidth="1"/>
    <col min="9" max="12" width="9.1796875" style="1" customWidth="1"/>
    <col min="13" max="13" width="1.36328125" style="1" customWidth="1"/>
    <col min="14" max="16384" width="9.1796875" style="1"/>
  </cols>
  <sheetData>
    <row r="1" spans="1:11" ht="21" customHeight="1" x14ac:dyDescent="0.25">
      <c r="A1" s="164" t="s">
        <v>42</v>
      </c>
      <c r="B1" s="164"/>
      <c r="C1" s="164"/>
      <c r="D1" s="164"/>
      <c r="E1" s="164"/>
      <c r="F1" s="164"/>
      <c r="G1" s="164"/>
      <c r="H1" s="164"/>
      <c r="I1" s="165"/>
      <c r="J1" s="165"/>
      <c r="K1" s="165"/>
    </row>
    <row r="2" spans="1:11" ht="21" customHeight="1" x14ac:dyDescent="0.25">
      <c r="A2" s="164" t="s">
        <v>0</v>
      </c>
      <c r="B2" s="164"/>
      <c r="C2" s="164"/>
      <c r="D2" s="164"/>
      <c r="E2" s="164"/>
      <c r="F2" s="164"/>
      <c r="G2" s="164"/>
      <c r="H2" s="164"/>
      <c r="I2" s="165"/>
      <c r="J2" s="165"/>
      <c r="K2" s="165"/>
    </row>
    <row r="3" spans="1:11" ht="21" customHeight="1" thickBot="1" x14ac:dyDescent="0.3">
      <c r="A3" s="166" t="s">
        <v>122</v>
      </c>
      <c r="B3" s="164"/>
      <c r="C3" s="164"/>
      <c r="D3" s="164"/>
      <c r="E3" s="164"/>
      <c r="F3" s="164"/>
      <c r="G3" s="164"/>
      <c r="H3" s="164"/>
      <c r="I3" s="165"/>
      <c r="J3" s="165"/>
      <c r="K3" s="165"/>
    </row>
    <row r="4" spans="1:11" ht="21" customHeight="1" x14ac:dyDescent="0.25">
      <c r="A4" s="167"/>
      <c r="B4" s="168">
        <v>2019</v>
      </c>
      <c r="C4" s="169" t="s">
        <v>44</v>
      </c>
      <c r="D4" s="170"/>
      <c r="E4" s="171"/>
      <c r="F4" s="172">
        <v>2021</v>
      </c>
      <c r="G4" s="168">
        <v>2022</v>
      </c>
      <c r="H4" s="173">
        <v>2023</v>
      </c>
      <c r="I4" s="165"/>
      <c r="J4" s="165"/>
      <c r="K4" s="165"/>
    </row>
    <row r="5" spans="1:11" ht="10" customHeight="1" x14ac:dyDescent="0.25">
      <c r="A5" s="174"/>
      <c r="B5" s="175" t="s">
        <v>1</v>
      </c>
      <c r="C5" s="175" t="s">
        <v>2</v>
      </c>
      <c r="D5" s="175" t="s">
        <v>3</v>
      </c>
      <c r="E5" s="175" t="s">
        <v>4</v>
      </c>
      <c r="F5" s="176" t="s">
        <v>5</v>
      </c>
      <c r="G5" s="175" t="s">
        <v>6</v>
      </c>
      <c r="H5" s="177" t="s">
        <v>6</v>
      </c>
      <c r="I5" s="165"/>
      <c r="J5" s="165"/>
      <c r="K5" s="165"/>
    </row>
    <row r="6" spans="1:11" ht="7.5" customHeight="1" thickBot="1" x14ac:dyDescent="0.3">
      <c r="A6" s="178" t="s">
        <v>7</v>
      </c>
      <c r="B6" s="179"/>
      <c r="C6" s="179"/>
      <c r="D6" s="179"/>
      <c r="E6" s="179" t="s">
        <v>8</v>
      </c>
      <c r="F6" s="180"/>
      <c r="G6" s="179"/>
      <c r="H6" s="181"/>
      <c r="I6" s="165"/>
      <c r="J6" s="165"/>
      <c r="K6" s="165"/>
    </row>
    <row r="7" spans="1:11" ht="21" customHeight="1" x14ac:dyDescent="0.25">
      <c r="A7" s="182"/>
      <c r="B7" s="183"/>
      <c r="C7" s="183"/>
      <c r="D7" s="183"/>
      <c r="E7" s="183"/>
      <c r="F7" s="184"/>
      <c r="G7" s="183"/>
      <c r="H7" s="185"/>
      <c r="I7" s="165"/>
      <c r="J7" s="165"/>
      <c r="K7" s="165"/>
    </row>
    <row r="8" spans="1:11" ht="21" customHeight="1" x14ac:dyDescent="0.25">
      <c r="A8" s="186" t="s">
        <v>96</v>
      </c>
      <c r="B8" s="187"/>
      <c r="C8" s="187"/>
      <c r="D8" s="187"/>
      <c r="E8" s="187"/>
      <c r="F8" s="187"/>
      <c r="G8" s="187"/>
      <c r="H8" s="188"/>
      <c r="I8" s="165"/>
      <c r="J8" s="165"/>
      <c r="K8" s="165"/>
    </row>
    <row r="9" spans="1:11" s="2" customFormat="1" ht="21" customHeight="1" x14ac:dyDescent="0.25">
      <c r="A9" s="189" t="s">
        <v>100</v>
      </c>
      <c r="B9" s="187">
        <v>1291.27</v>
      </c>
      <c r="C9" s="187">
        <v>5300</v>
      </c>
      <c r="D9" s="187">
        <v>1104.9000000000001</v>
      </c>
      <c r="E9" s="187">
        <f>D9-C9</f>
        <v>-4195.1000000000004</v>
      </c>
      <c r="F9" s="187">
        <v>5300</v>
      </c>
      <c r="G9" s="187">
        <v>5300</v>
      </c>
      <c r="H9" s="187">
        <v>5300</v>
      </c>
      <c r="I9" s="190"/>
      <c r="J9" s="190"/>
      <c r="K9" s="190"/>
    </row>
    <row r="10" spans="1:11" ht="21" customHeight="1" x14ac:dyDescent="0.25">
      <c r="A10" s="189" t="s">
        <v>9</v>
      </c>
      <c r="B10" s="187"/>
      <c r="C10" s="187"/>
      <c r="D10" s="187">
        <v>547.51</v>
      </c>
      <c r="E10" s="187">
        <f t="shared" ref="E10:E15" si="0">D10-C10</f>
        <v>547.51</v>
      </c>
      <c r="F10" s="187"/>
      <c r="G10" s="187"/>
      <c r="H10" s="188"/>
      <c r="I10" s="165"/>
      <c r="J10" s="165"/>
      <c r="K10" s="165"/>
    </row>
    <row r="11" spans="1:11" ht="21" customHeight="1" x14ac:dyDescent="0.25">
      <c r="A11" s="186" t="s">
        <v>98</v>
      </c>
      <c r="B11" s="187">
        <v>21979.18</v>
      </c>
      <c r="C11" s="187">
        <v>21432</v>
      </c>
      <c r="D11" s="187">
        <v>22638.47</v>
      </c>
      <c r="E11" s="187">
        <f t="shared" si="0"/>
        <v>1206.4700000000012</v>
      </c>
      <c r="F11" s="187">
        <v>24018</v>
      </c>
      <c r="G11" s="187">
        <v>24018</v>
      </c>
      <c r="H11" s="188">
        <v>24018</v>
      </c>
      <c r="I11" s="165"/>
      <c r="J11" s="165"/>
      <c r="K11" s="165"/>
    </row>
    <row r="12" spans="1:11" ht="21" customHeight="1" x14ac:dyDescent="0.25">
      <c r="A12" s="186" t="s">
        <v>101</v>
      </c>
      <c r="B12" s="187">
        <v>42509.04</v>
      </c>
      <c r="C12" s="187">
        <v>12875</v>
      </c>
      <c r="D12" s="187">
        <v>12982.81</v>
      </c>
      <c r="E12" s="187">
        <f t="shared" si="0"/>
        <v>107.80999999999949</v>
      </c>
      <c r="F12" s="187">
        <v>152210</v>
      </c>
      <c r="G12" s="187">
        <v>17800</v>
      </c>
      <c r="H12" s="187">
        <v>17800</v>
      </c>
      <c r="I12" s="165"/>
      <c r="J12" s="165"/>
      <c r="K12" s="165"/>
    </row>
    <row r="13" spans="1:11" ht="21" customHeight="1" x14ac:dyDescent="0.25">
      <c r="A13" s="186" t="s">
        <v>97</v>
      </c>
      <c r="B13" s="187">
        <v>1675.31</v>
      </c>
      <c r="C13" s="187"/>
      <c r="D13" s="187">
        <v>701.32</v>
      </c>
      <c r="E13" s="187">
        <f t="shared" si="0"/>
        <v>701.32</v>
      </c>
      <c r="F13" s="187">
        <v>2500</v>
      </c>
      <c r="G13" s="187">
        <v>2500</v>
      </c>
      <c r="H13" s="188">
        <v>2500</v>
      </c>
      <c r="I13" s="165"/>
      <c r="J13" s="165"/>
      <c r="K13" s="165"/>
    </row>
    <row r="14" spans="1:11" ht="21" customHeight="1" x14ac:dyDescent="0.25">
      <c r="A14" s="191" t="s">
        <v>43</v>
      </c>
      <c r="B14" s="187">
        <v>360000</v>
      </c>
      <c r="C14" s="187">
        <v>360000</v>
      </c>
      <c r="D14" s="187">
        <v>360000</v>
      </c>
      <c r="E14" s="187">
        <f t="shared" si="0"/>
        <v>0</v>
      </c>
      <c r="F14" s="187">
        <v>360000</v>
      </c>
      <c r="G14" s="187">
        <v>360000</v>
      </c>
      <c r="H14" s="187">
        <v>360000</v>
      </c>
      <c r="I14" s="165"/>
      <c r="J14" s="165"/>
      <c r="K14" s="165"/>
    </row>
    <row r="15" spans="1:11" s="2" customFormat="1" ht="21" customHeight="1" x14ac:dyDescent="0.25">
      <c r="A15" s="192" t="s">
        <v>99</v>
      </c>
      <c r="B15" s="193">
        <v>2311.37</v>
      </c>
      <c r="C15" s="193"/>
      <c r="D15" s="193">
        <v>6312.33</v>
      </c>
      <c r="E15" s="187">
        <f t="shared" si="0"/>
        <v>6312.33</v>
      </c>
      <c r="F15" s="193"/>
      <c r="G15" s="193"/>
      <c r="H15" s="194"/>
      <c r="I15" s="190"/>
      <c r="J15" s="190"/>
      <c r="K15" s="190"/>
    </row>
    <row r="16" spans="1:11" ht="21" customHeight="1" x14ac:dyDescent="0.25">
      <c r="A16" s="191" t="s">
        <v>102</v>
      </c>
      <c r="B16" s="187"/>
      <c r="C16" s="187"/>
      <c r="D16" s="187"/>
      <c r="E16" s="187"/>
      <c r="F16" s="187"/>
      <c r="G16" s="187"/>
      <c r="H16" s="188"/>
      <c r="I16" s="165"/>
      <c r="J16" s="165"/>
      <c r="K16" s="165"/>
    </row>
    <row r="17" spans="1:11" ht="21" customHeight="1" thickBot="1" x14ac:dyDescent="0.3">
      <c r="A17" s="186" t="s">
        <v>114</v>
      </c>
      <c r="B17" s="187"/>
      <c r="C17" s="187"/>
      <c r="D17" s="187"/>
      <c r="E17" s="187"/>
      <c r="F17" s="187"/>
      <c r="G17" s="187"/>
      <c r="H17" s="188"/>
      <c r="I17" s="165"/>
      <c r="J17" s="165"/>
      <c r="K17" s="165"/>
    </row>
    <row r="18" spans="1:11" ht="21" customHeight="1" thickBot="1" x14ac:dyDescent="0.3">
      <c r="A18" s="195" t="s">
        <v>10</v>
      </c>
      <c r="B18" s="196">
        <f>SUM(B8:B17)</f>
        <v>429766.17</v>
      </c>
      <c r="C18" s="196">
        <f t="shared" ref="C18:H18" si="1">SUM(C8:C17)</f>
        <v>399607</v>
      </c>
      <c r="D18" s="196">
        <f t="shared" si="1"/>
        <v>404287.34</v>
      </c>
      <c r="E18" s="196">
        <f t="shared" si="1"/>
        <v>4680.34</v>
      </c>
      <c r="F18" s="196">
        <f t="shared" si="1"/>
        <v>544028</v>
      </c>
      <c r="G18" s="196">
        <f t="shared" si="1"/>
        <v>409618</v>
      </c>
      <c r="H18" s="196">
        <f t="shared" si="1"/>
        <v>409618</v>
      </c>
      <c r="I18" s="165"/>
      <c r="J18" s="165"/>
      <c r="K18" s="165"/>
    </row>
    <row r="19" spans="1:11" ht="21" customHeight="1" x14ac:dyDescent="0.25">
      <c r="A19" s="192"/>
      <c r="B19" s="187"/>
      <c r="C19" s="187"/>
      <c r="D19" s="187"/>
      <c r="E19" s="187"/>
      <c r="F19" s="187"/>
      <c r="G19" s="187"/>
      <c r="H19" s="188"/>
      <c r="I19" s="165"/>
      <c r="J19" s="165"/>
      <c r="K19" s="165"/>
    </row>
    <row r="20" spans="1:11" ht="21" customHeight="1" x14ac:dyDescent="0.25">
      <c r="A20" s="192" t="s">
        <v>11</v>
      </c>
      <c r="B20" s="187">
        <v>191250.6</v>
      </c>
      <c r="C20" s="187">
        <v>179659</v>
      </c>
      <c r="D20" s="187">
        <v>179659.42</v>
      </c>
      <c r="E20" s="187">
        <f t="shared" ref="E20:E21" si="2">D20-C20</f>
        <v>0.42000000001280569</v>
      </c>
      <c r="F20" s="187">
        <v>179659</v>
      </c>
      <c r="G20" s="187">
        <v>179659</v>
      </c>
      <c r="H20" s="187">
        <v>179659</v>
      </c>
      <c r="I20" s="165"/>
      <c r="J20" s="165"/>
      <c r="K20" s="165"/>
    </row>
    <row r="21" spans="1:11" ht="21" customHeight="1" x14ac:dyDescent="0.25">
      <c r="A21" s="192" t="s">
        <v>12</v>
      </c>
      <c r="B21" s="187">
        <v>12054.33</v>
      </c>
      <c r="C21" s="187">
        <v>15400</v>
      </c>
      <c r="D21" s="187">
        <v>15350.91</v>
      </c>
      <c r="E21" s="187">
        <f t="shared" si="2"/>
        <v>-49.090000000000146</v>
      </c>
      <c r="F21" s="187">
        <v>14400</v>
      </c>
      <c r="G21" s="187">
        <v>14400</v>
      </c>
      <c r="H21" s="187">
        <v>14400</v>
      </c>
      <c r="I21" s="165"/>
      <c r="J21" s="165"/>
      <c r="K21" s="165"/>
    </row>
    <row r="22" spans="1:11" ht="21" customHeight="1" x14ac:dyDescent="0.25">
      <c r="A22" s="192" t="s">
        <v>14</v>
      </c>
      <c r="B22" s="187"/>
      <c r="C22" s="187"/>
      <c r="D22" s="187"/>
      <c r="E22" s="187"/>
      <c r="F22" s="187"/>
      <c r="G22" s="187"/>
      <c r="H22" s="187"/>
      <c r="I22" s="165"/>
      <c r="J22" s="165"/>
      <c r="K22" s="165"/>
    </row>
    <row r="23" spans="1:11" ht="21" customHeight="1" x14ac:dyDescent="0.25">
      <c r="A23" s="186" t="s">
        <v>45</v>
      </c>
      <c r="B23" s="187">
        <v>22787.1</v>
      </c>
      <c r="C23" s="187">
        <v>21050</v>
      </c>
      <c r="D23" s="187">
        <v>19295.98</v>
      </c>
      <c r="E23" s="187">
        <f t="shared" ref="E23:E25" si="3">D23-C23</f>
        <v>-1754.0200000000004</v>
      </c>
      <c r="F23" s="187">
        <v>21050</v>
      </c>
      <c r="G23" s="187">
        <v>21050</v>
      </c>
      <c r="H23" s="188">
        <v>21050</v>
      </c>
      <c r="I23" s="165"/>
      <c r="J23" s="165"/>
      <c r="K23" s="165"/>
    </row>
    <row r="24" spans="1:11" ht="21" customHeight="1" x14ac:dyDescent="0.25">
      <c r="A24" s="192" t="s">
        <v>13</v>
      </c>
      <c r="B24" s="187"/>
      <c r="C24" s="187">
        <v>1000</v>
      </c>
      <c r="D24" s="187"/>
      <c r="E24" s="187">
        <f t="shared" si="3"/>
        <v>-1000</v>
      </c>
      <c r="F24" s="187"/>
      <c r="G24" s="187"/>
      <c r="H24" s="188"/>
      <c r="I24" s="165"/>
      <c r="J24" s="165"/>
      <c r="K24" s="165"/>
    </row>
    <row r="25" spans="1:11" ht="21" customHeight="1" x14ac:dyDescent="0.25">
      <c r="A25" s="192" t="s">
        <v>103</v>
      </c>
      <c r="B25" s="187">
        <v>41420.239999999998</v>
      </c>
      <c r="C25" s="187">
        <v>24000</v>
      </c>
      <c r="D25" s="187">
        <v>22069.74</v>
      </c>
      <c r="E25" s="187">
        <f t="shared" si="3"/>
        <v>-1930.2599999999984</v>
      </c>
      <c r="F25" s="187">
        <v>24000</v>
      </c>
      <c r="G25" s="187">
        <v>24000</v>
      </c>
      <c r="H25" s="188">
        <v>24000</v>
      </c>
      <c r="I25" s="165"/>
      <c r="J25" s="165"/>
      <c r="K25" s="165"/>
    </row>
    <row r="26" spans="1:11" ht="21" customHeight="1" x14ac:dyDescent="0.25">
      <c r="A26" s="192" t="s">
        <v>104</v>
      </c>
      <c r="B26" s="187"/>
      <c r="C26" s="187"/>
      <c r="D26" s="187"/>
      <c r="E26" s="187"/>
      <c r="F26" s="187"/>
      <c r="G26" s="187"/>
      <c r="H26" s="188"/>
      <c r="I26" s="165"/>
      <c r="J26" s="165"/>
      <c r="K26" s="165"/>
    </row>
    <row r="27" spans="1:11" ht="21" customHeight="1" thickBot="1" x14ac:dyDescent="0.3">
      <c r="A27" s="192" t="s">
        <v>117</v>
      </c>
      <c r="B27" s="187"/>
      <c r="C27" s="187"/>
      <c r="D27" s="187"/>
      <c r="E27" s="187"/>
      <c r="F27" s="187"/>
      <c r="G27" s="187"/>
      <c r="H27" s="188"/>
      <c r="I27" s="165"/>
      <c r="J27" s="165"/>
      <c r="K27" s="165"/>
    </row>
    <row r="28" spans="1:11" ht="21" customHeight="1" thickBot="1" x14ac:dyDescent="0.3">
      <c r="A28" s="195" t="s">
        <v>105</v>
      </c>
      <c r="B28" s="196">
        <f>SUM(B20:B27)</f>
        <v>267512.27</v>
      </c>
      <c r="C28" s="196">
        <f>SUM(C20:C27)</f>
        <v>241109</v>
      </c>
      <c r="D28" s="196">
        <f>SUM(D20:D27)</f>
        <v>236376.05000000002</v>
      </c>
      <c r="E28" s="196">
        <f>SUM(E20:E26)</f>
        <v>-4732.9499999999862</v>
      </c>
      <c r="F28" s="196">
        <f>SUM(F20:F27)</f>
        <v>239109</v>
      </c>
      <c r="G28" s="196">
        <f>SUM(G20:G27)</f>
        <v>239109</v>
      </c>
      <c r="H28" s="197">
        <f>SUM(H20:H27)</f>
        <v>239109</v>
      </c>
      <c r="I28" s="165"/>
      <c r="J28" s="165"/>
      <c r="K28" s="165"/>
    </row>
    <row r="29" spans="1:11" ht="21" customHeight="1" x14ac:dyDescent="0.25">
      <c r="A29" s="192" t="s">
        <v>30</v>
      </c>
      <c r="B29" s="187">
        <v>321.60000000000002</v>
      </c>
      <c r="C29" s="187">
        <v>3000</v>
      </c>
      <c r="D29" s="187">
        <v>804</v>
      </c>
      <c r="E29" s="187">
        <f t="shared" ref="E29:E30" si="4">D29-C29</f>
        <v>-2196</v>
      </c>
      <c r="F29" s="187">
        <v>1700</v>
      </c>
      <c r="G29" s="187">
        <v>1700</v>
      </c>
      <c r="H29" s="188">
        <v>1700</v>
      </c>
      <c r="I29" s="165"/>
      <c r="J29" s="165"/>
      <c r="K29" s="165"/>
    </row>
    <row r="30" spans="1:11" ht="21" customHeight="1" x14ac:dyDescent="0.25">
      <c r="A30" s="186" t="s">
        <v>32</v>
      </c>
      <c r="B30" s="187">
        <v>20376.75</v>
      </c>
      <c r="C30" s="187">
        <v>20000</v>
      </c>
      <c r="D30" s="187">
        <v>34104.68</v>
      </c>
      <c r="E30" s="187">
        <f t="shared" si="4"/>
        <v>14104.68</v>
      </c>
      <c r="F30" s="187">
        <v>6944.43</v>
      </c>
      <c r="G30" s="187">
        <v>6944.43</v>
      </c>
      <c r="H30" s="188">
        <v>6944.43</v>
      </c>
      <c r="I30" s="165"/>
      <c r="J30" s="165"/>
      <c r="K30" s="165"/>
    </row>
    <row r="31" spans="1:11" ht="21" customHeight="1" x14ac:dyDescent="0.25">
      <c r="A31" s="186" t="s">
        <v>106</v>
      </c>
      <c r="B31" s="187"/>
      <c r="C31" s="187"/>
      <c r="D31" s="187"/>
      <c r="E31" s="187"/>
      <c r="F31" s="187"/>
      <c r="G31" s="187"/>
      <c r="H31" s="188"/>
      <c r="I31" s="165"/>
      <c r="J31" s="165"/>
      <c r="K31" s="165"/>
    </row>
    <row r="32" spans="1:11" ht="21" customHeight="1" x14ac:dyDescent="0.25">
      <c r="A32" s="192" t="s">
        <v>35</v>
      </c>
      <c r="B32" s="187"/>
      <c r="C32" s="187">
        <v>400</v>
      </c>
      <c r="D32" s="187">
        <v>104.53</v>
      </c>
      <c r="E32" s="187">
        <f>D32-C32</f>
        <v>-295.47000000000003</v>
      </c>
      <c r="F32" s="187">
        <v>400</v>
      </c>
      <c r="G32" s="187">
        <v>400</v>
      </c>
      <c r="H32" s="188">
        <v>400</v>
      </c>
      <c r="I32" s="165"/>
      <c r="J32" s="165"/>
      <c r="K32" s="165"/>
    </row>
    <row r="33" spans="1:11" ht="21" customHeight="1" x14ac:dyDescent="0.25">
      <c r="A33" s="192" t="s">
        <v>33</v>
      </c>
      <c r="B33" s="187"/>
      <c r="C33" s="187"/>
      <c r="D33" s="187"/>
      <c r="E33" s="187"/>
      <c r="F33" s="187"/>
      <c r="G33" s="187"/>
      <c r="H33" s="188"/>
      <c r="I33" s="165"/>
      <c r="J33" s="165"/>
      <c r="K33" s="165"/>
    </row>
    <row r="34" spans="1:11" ht="21" customHeight="1" x14ac:dyDescent="0.25">
      <c r="A34" s="186" t="s">
        <v>19</v>
      </c>
      <c r="B34" s="187">
        <v>12400.5</v>
      </c>
      <c r="C34" s="187">
        <v>12000</v>
      </c>
      <c r="D34" s="187">
        <v>13593.8</v>
      </c>
      <c r="E34" s="187">
        <f>D34-C34</f>
        <v>1593.7999999999993</v>
      </c>
      <c r="F34" s="187">
        <v>13600</v>
      </c>
      <c r="G34" s="187">
        <v>13600</v>
      </c>
      <c r="H34" s="188">
        <v>13600</v>
      </c>
      <c r="I34" s="165"/>
      <c r="J34" s="165"/>
      <c r="K34" s="165"/>
    </row>
    <row r="35" spans="1:11" ht="21" customHeight="1" x14ac:dyDescent="0.25">
      <c r="A35" s="186" t="s">
        <v>26</v>
      </c>
      <c r="B35" s="187"/>
      <c r="C35" s="187"/>
      <c r="D35" s="187"/>
      <c r="E35" s="187"/>
      <c r="F35" s="187">
        <v>3300</v>
      </c>
      <c r="G35" s="187">
        <v>3300</v>
      </c>
      <c r="H35" s="188">
        <v>3300</v>
      </c>
      <c r="I35" s="165"/>
      <c r="J35" s="165"/>
      <c r="K35" s="165"/>
    </row>
    <row r="36" spans="1:11" ht="21" customHeight="1" x14ac:dyDescent="0.25">
      <c r="A36" s="186" t="s">
        <v>34</v>
      </c>
      <c r="B36" s="187"/>
      <c r="C36" s="187"/>
      <c r="D36" s="187"/>
      <c r="E36" s="187"/>
      <c r="F36" s="187"/>
      <c r="G36" s="187"/>
      <c r="H36" s="188"/>
      <c r="I36" s="165"/>
      <c r="J36" s="165"/>
      <c r="K36" s="165"/>
    </row>
    <row r="37" spans="1:11" ht="21" customHeight="1" x14ac:dyDescent="0.25">
      <c r="A37" s="192" t="s">
        <v>15</v>
      </c>
      <c r="B37" s="187"/>
      <c r="C37" s="187"/>
      <c r="D37" s="187"/>
      <c r="E37" s="187"/>
      <c r="F37" s="187"/>
      <c r="G37" s="187"/>
      <c r="H37" s="188"/>
      <c r="I37" s="165"/>
      <c r="J37" s="165"/>
      <c r="K37" s="165"/>
    </row>
    <row r="38" spans="1:11" ht="21" customHeight="1" x14ac:dyDescent="0.25">
      <c r="A38" s="192" t="s">
        <v>107</v>
      </c>
      <c r="B38" s="187"/>
      <c r="C38" s="187"/>
      <c r="D38" s="187"/>
      <c r="E38" s="187"/>
      <c r="F38" s="187"/>
      <c r="G38" s="187"/>
      <c r="H38" s="188"/>
      <c r="I38" s="165"/>
      <c r="J38" s="165"/>
      <c r="K38" s="165"/>
    </row>
    <row r="39" spans="1:11" ht="21" customHeight="1" x14ac:dyDescent="0.25">
      <c r="A39" s="186" t="s">
        <v>28</v>
      </c>
      <c r="B39" s="187">
        <v>4225.84</v>
      </c>
      <c r="C39" s="187">
        <v>1800</v>
      </c>
      <c r="D39" s="187">
        <v>3736.82</v>
      </c>
      <c r="E39" s="187">
        <f t="shared" ref="E39:E45" si="5">D39-C39</f>
        <v>1936.8200000000002</v>
      </c>
      <c r="F39" s="187">
        <v>1800</v>
      </c>
      <c r="G39" s="187">
        <v>1800</v>
      </c>
      <c r="H39" s="188">
        <v>1800</v>
      </c>
      <c r="I39" s="165"/>
      <c r="J39" s="165"/>
      <c r="K39" s="165"/>
    </row>
    <row r="40" spans="1:11" ht="21" customHeight="1" x14ac:dyDescent="0.25">
      <c r="A40" s="192" t="s">
        <v>27</v>
      </c>
      <c r="B40" s="187">
        <v>9134</v>
      </c>
      <c r="C40" s="187">
        <v>22000</v>
      </c>
      <c r="D40" s="187">
        <v>3022.15</v>
      </c>
      <c r="E40" s="187">
        <f t="shared" si="5"/>
        <v>-18977.849999999999</v>
      </c>
      <c r="F40" s="187">
        <v>36000</v>
      </c>
      <c r="G40" s="187">
        <v>36000</v>
      </c>
      <c r="H40" s="188">
        <v>36000</v>
      </c>
      <c r="I40" s="165"/>
      <c r="J40" s="165"/>
      <c r="K40" s="165"/>
    </row>
    <row r="41" spans="1:11" ht="21" customHeight="1" x14ac:dyDescent="0.25">
      <c r="A41" s="192" t="s">
        <v>17</v>
      </c>
      <c r="B41" s="187">
        <v>13274.91</v>
      </c>
      <c r="C41" s="187">
        <v>9000</v>
      </c>
      <c r="D41" s="187">
        <v>16344.26</v>
      </c>
      <c r="E41" s="187">
        <f t="shared" si="5"/>
        <v>7344.26</v>
      </c>
      <c r="F41" s="187">
        <v>5000</v>
      </c>
      <c r="G41" s="187"/>
      <c r="H41" s="188"/>
      <c r="I41" s="165"/>
      <c r="J41" s="165"/>
      <c r="K41" s="165"/>
    </row>
    <row r="42" spans="1:11" ht="21" customHeight="1" x14ac:dyDescent="0.25">
      <c r="A42" s="192" t="s">
        <v>16</v>
      </c>
      <c r="B42" s="187">
        <v>9679.36</v>
      </c>
      <c r="C42" s="187">
        <v>15000</v>
      </c>
      <c r="D42" s="187">
        <v>9479.33</v>
      </c>
      <c r="E42" s="187">
        <f t="shared" si="5"/>
        <v>-5520.67</v>
      </c>
      <c r="F42" s="187">
        <v>12000</v>
      </c>
      <c r="G42" s="187">
        <v>12000</v>
      </c>
      <c r="H42" s="187">
        <v>12000</v>
      </c>
      <c r="I42" s="165"/>
      <c r="J42" s="165"/>
      <c r="K42" s="165"/>
    </row>
    <row r="43" spans="1:11" ht="21" customHeight="1" x14ac:dyDescent="0.25">
      <c r="A43" s="192" t="s">
        <v>21</v>
      </c>
      <c r="B43" s="187">
        <v>12202.09</v>
      </c>
      <c r="C43" s="187">
        <v>25000</v>
      </c>
      <c r="D43" s="187">
        <v>18625.47</v>
      </c>
      <c r="E43" s="187">
        <f t="shared" si="5"/>
        <v>-6374.5299999999988</v>
      </c>
      <c r="F43" s="187">
        <v>40000</v>
      </c>
      <c r="G43" s="187">
        <v>40000</v>
      </c>
      <c r="H43" s="188">
        <v>40000</v>
      </c>
      <c r="I43" s="165"/>
      <c r="J43" s="165"/>
      <c r="K43" s="165"/>
    </row>
    <row r="44" spans="1:11" ht="21" customHeight="1" x14ac:dyDescent="0.25">
      <c r="A44" s="192" t="s">
        <v>20</v>
      </c>
      <c r="B44" s="187">
        <v>14524.11</v>
      </c>
      <c r="C44" s="187">
        <v>15000</v>
      </c>
      <c r="D44" s="187">
        <v>7925.2</v>
      </c>
      <c r="E44" s="187">
        <f t="shared" si="5"/>
        <v>-7074.8</v>
      </c>
      <c r="F44" s="187">
        <v>15000</v>
      </c>
      <c r="G44" s="187">
        <v>15000</v>
      </c>
      <c r="H44" s="188">
        <v>15000</v>
      </c>
      <c r="I44" s="165"/>
      <c r="J44" s="165"/>
      <c r="K44" s="165"/>
    </row>
    <row r="45" spans="1:11" ht="21" customHeight="1" x14ac:dyDescent="0.25">
      <c r="A45" s="192" t="s">
        <v>36</v>
      </c>
      <c r="B45" s="187">
        <v>5735.39</v>
      </c>
      <c r="C45" s="187">
        <v>10000</v>
      </c>
      <c r="D45" s="187">
        <v>6673.93</v>
      </c>
      <c r="E45" s="187">
        <f t="shared" si="5"/>
        <v>-3326.0699999999997</v>
      </c>
      <c r="F45" s="187">
        <v>10000</v>
      </c>
      <c r="G45" s="187">
        <v>10000</v>
      </c>
      <c r="H45" s="188">
        <v>10000</v>
      </c>
      <c r="I45" s="165"/>
      <c r="J45" s="165"/>
      <c r="K45" s="165"/>
    </row>
    <row r="46" spans="1:11" ht="21" customHeight="1" x14ac:dyDescent="0.25">
      <c r="A46" s="192" t="s">
        <v>23</v>
      </c>
      <c r="B46" s="187"/>
      <c r="C46" s="187"/>
      <c r="D46" s="187"/>
      <c r="E46" s="187"/>
      <c r="F46" s="187"/>
      <c r="G46" s="187"/>
      <c r="H46" s="188"/>
      <c r="I46" s="165"/>
      <c r="J46" s="165"/>
      <c r="K46" s="165"/>
    </row>
    <row r="47" spans="1:11" ht="21" customHeight="1" x14ac:dyDescent="0.25">
      <c r="A47" s="192" t="s">
        <v>112</v>
      </c>
      <c r="B47" s="187"/>
      <c r="C47" s="187"/>
      <c r="D47" s="187"/>
      <c r="E47" s="187"/>
      <c r="F47" s="187"/>
      <c r="G47" s="187"/>
      <c r="H47" s="188"/>
      <c r="I47" s="165"/>
      <c r="J47" s="165"/>
      <c r="K47" s="165"/>
    </row>
    <row r="48" spans="1:11" ht="27.75" customHeight="1" x14ac:dyDescent="0.25">
      <c r="A48" s="192" t="s">
        <v>25</v>
      </c>
      <c r="B48" s="187"/>
      <c r="C48" s="187">
        <v>5000</v>
      </c>
      <c r="D48" s="187">
        <v>8899.76</v>
      </c>
      <c r="E48" s="187">
        <f t="shared" ref="E48:E49" si="6">D48-C48</f>
        <v>3899.76</v>
      </c>
      <c r="F48" s="187">
        <v>4000</v>
      </c>
      <c r="G48" s="187">
        <v>2000</v>
      </c>
      <c r="H48" s="188">
        <v>4000</v>
      </c>
      <c r="I48" s="165"/>
      <c r="J48" s="165"/>
      <c r="K48" s="165"/>
    </row>
    <row r="49" spans="1:11" ht="27.75" customHeight="1" x14ac:dyDescent="0.25">
      <c r="A49" s="192" t="s">
        <v>110</v>
      </c>
      <c r="B49" s="187">
        <v>753.67</v>
      </c>
      <c r="C49" s="187">
        <v>5000</v>
      </c>
      <c r="D49" s="187">
        <v>10443.66</v>
      </c>
      <c r="E49" s="187">
        <f t="shared" si="6"/>
        <v>5443.66</v>
      </c>
      <c r="F49" s="187"/>
      <c r="G49" s="187"/>
      <c r="H49" s="188"/>
      <c r="I49" s="165"/>
      <c r="J49" s="165"/>
      <c r="K49" s="165"/>
    </row>
    <row r="50" spans="1:11" ht="21" customHeight="1" x14ac:dyDescent="0.25">
      <c r="A50" s="186" t="s">
        <v>109</v>
      </c>
      <c r="B50" s="187"/>
      <c r="C50" s="187"/>
      <c r="D50" s="187"/>
      <c r="E50" s="187"/>
      <c r="F50" s="187"/>
      <c r="G50" s="187"/>
      <c r="H50" s="188"/>
      <c r="I50" s="165"/>
      <c r="J50" s="165"/>
      <c r="K50" s="165"/>
    </row>
    <row r="51" spans="1:11" ht="21" customHeight="1" x14ac:dyDescent="0.25">
      <c r="A51" s="186" t="s">
        <v>113</v>
      </c>
      <c r="B51" s="187"/>
      <c r="C51" s="187"/>
      <c r="D51" s="187"/>
      <c r="E51" s="187"/>
      <c r="F51" s="187"/>
      <c r="G51" s="187"/>
      <c r="H51" s="188"/>
      <c r="I51" s="165"/>
      <c r="J51" s="165"/>
      <c r="K51" s="165"/>
    </row>
    <row r="52" spans="1:11" ht="21" customHeight="1" x14ac:dyDescent="0.25">
      <c r="A52" s="192" t="s">
        <v>31</v>
      </c>
      <c r="B52" s="187">
        <v>916.75</v>
      </c>
      <c r="C52" s="187">
        <v>1200</v>
      </c>
      <c r="D52" s="187"/>
      <c r="E52" s="187">
        <f t="shared" ref="E52:E53" si="7">D52-C52</f>
        <v>-1200</v>
      </c>
      <c r="F52" s="187">
        <v>1000</v>
      </c>
      <c r="G52" s="187">
        <v>1000</v>
      </c>
      <c r="H52" s="188">
        <v>1000</v>
      </c>
      <c r="I52" s="165"/>
      <c r="J52" s="165"/>
      <c r="K52" s="165"/>
    </row>
    <row r="53" spans="1:11" ht="21" customHeight="1" x14ac:dyDescent="0.25">
      <c r="A53" s="192" t="s">
        <v>22</v>
      </c>
      <c r="B53" s="187"/>
      <c r="C53" s="187">
        <v>1000</v>
      </c>
      <c r="D53" s="187"/>
      <c r="E53" s="187">
        <f t="shared" si="7"/>
        <v>-1000</v>
      </c>
      <c r="F53" s="187">
        <v>1000</v>
      </c>
      <c r="G53" s="187">
        <v>1000</v>
      </c>
      <c r="H53" s="188">
        <v>1000</v>
      </c>
      <c r="I53" s="165"/>
      <c r="J53" s="165"/>
      <c r="K53" s="165"/>
    </row>
    <row r="54" spans="1:11" ht="21" customHeight="1" x14ac:dyDescent="0.25">
      <c r="A54" s="192" t="s">
        <v>108</v>
      </c>
      <c r="B54" s="187"/>
      <c r="C54" s="187"/>
      <c r="D54" s="187"/>
      <c r="E54" s="187"/>
      <c r="F54" s="187"/>
      <c r="G54" s="187"/>
      <c r="H54" s="188"/>
      <c r="I54" s="165"/>
      <c r="J54" s="165"/>
      <c r="K54" s="165"/>
    </row>
    <row r="55" spans="1:11" ht="21" customHeight="1" x14ac:dyDescent="0.25">
      <c r="A55" s="192" t="s">
        <v>29</v>
      </c>
      <c r="B55" s="187"/>
      <c r="C55" s="187">
        <v>2500</v>
      </c>
      <c r="D55" s="187"/>
      <c r="E55" s="187">
        <f>D55-C55</f>
        <v>-2500</v>
      </c>
      <c r="F55" s="187">
        <v>2500</v>
      </c>
      <c r="G55" s="187"/>
      <c r="H55" s="188">
        <v>2500</v>
      </c>
      <c r="I55" s="165"/>
      <c r="J55" s="165"/>
      <c r="K55" s="165"/>
    </row>
    <row r="56" spans="1:11" ht="21" customHeight="1" x14ac:dyDescent="0.25">
      <c r="A56" s="192" t="s">
        <v>24</v>
      </c>
      <c r="B56" s="187"/>
      <c r="C56" s="187"/>
      <c r="D56" s="187"/>
      <c r="E56" s="187"/>
      <c r="F56" s="187"/>
      <c r="G56" s="187"/>
      <c r="H56" s="188"/>
      <c r="I56" s="165"/>
      <c r="J56" s="165"/>
      <c r="K56" s="165"/>
    </row>
    <row r="57" spans="1:11" ht="21" customHeight="1" x14ac:dyDescent="0.25">
      <c r="A57" s="192" t="s">
        <v>18</v>
      </c>
      <c r="B57" s="187">
        <v>6797.45</v>
      </c>
      <c r="C57" s="187">
        <v>8000</v>
      </c>
      <c r="D57" s="187">
        <v>6727.12</v>
      </c>
      <c r="E57" s="187">
        <f>D57-C57</f>
        <v>-1272.8800000000001</v>
      </c>
      <c r="F57" s="187">
        <v>10000</v>
      </c>
      <c r="G57" s="187">
        <v>10000</v>
      </c>
      <c r="H57" s="188">
        <v>10000</v>
      </c>
      <c r="I57" s="165"/>
      <c r="J57" s="165"/>
      <c r="K57" s="165"/>
    </row>
    <row r="58" spans="1:11" ht="21" customHeight="1" x14ac:dyDescent="0.25">
      <c r="A58" s="192" t="s">
        <v>111</v>
      </c>
      <c r="B58" s="187"/>
      <c r="C58" s="187"/>
      <c r="D58" s="187"/>
      <c r="E58" s="187"/>
      <c r="F58" s="187"/>
      <c r="G58" s="187"/>
      <c r="H58" s="188"/>
      <c r="I58" s="165"/>
      <c r="J58" s="165"/>
      <c r="K58" s="165"/>
    </row>
    <row r="59" spans="1:11" ht="21" customHeight="1" thickBot="1" x14ac:dyDescent="0.3">
      <c r="A59" s="198" t="s">
        <v>37</v>
      </c>
      <c r="B59" s="199">
        <f>SUM(B29:B58)</f>
        <v>110342.42</v>
      </c>
      <c r="C59" s="199">
        <f t="shared" ref="C59:H59" si="8">SUM(C29:C58)</f>
        <v>155900</v>
      </c>
      <c r="D59" s="199">
        <f t="shared" si="8"/>
        <v>140484.70999999996</v>
      </c>
      <c r="E59" s="199">
        <f t="shared" si="8"/>
        <v>-15415.289999999997</v>
      </c>
      <c r="F59" s="199">
        <f t="shared" si="8"/>
        <v>164244.43</v>
      </c>
      <c r="G59" s="199">
        <f t="shared" si="8"/>
        <v>154744.43</v>
      </c>
      <c r="H59" s="199">
        <f t="shared" si="8"/>
        <v>159244.43</v>
      </c>
      <c r="I59" s="165"/>
      <c r="J59" s="165"/>
      <c r="K59" s="165"/>
    </row>
    <row r="60" spans="1:11" ht="21" customHeight="1" thickBot="1" x14ac:dyDescent="0.3">
      <c r="A60" s="200" t="s">
        <v>38</v>
      </c>
      <c r="B60" s="201">
        <f t="shared" ref="B60:H60" si="9">SUM(B59+B28)</f>
        <v>377854.69</v>
      </c>
      <c r="C60" s="201">
        <f t="shared" si="9"/>
        <v>397009</v>
      </c>
      <c r="D60" s="201">
        <f t="shared" si="9"/>
        <v>376860.76</v>
      </c>
      <c r="E60" s="201">
        <f t="shared" si="9"/>
        <v>-20148.239999999983</v>
      </c>
      <c r="F60" s="201">
        <f t="shared" si="9"/>
        <v>403353.43</v>
      </c>
      <c r="G60" s="201">
        <f t="shared" si="9"/>
        <v>393853.43</v>
      </c>
      <c r="H60" s="202">
        <f t="shared" si="9"/>
        <v>398353.43</v>
      </c>
      <c r="I60" s="165"/>
      <c r="J60" s="165"/>
      <c r="K60" s="165"/>
    </row>
    <row r="61" spans="1:11" s="3" customFormat="1" ht="33" customHeight="1" thickBot="1" x14ac:dyDescent="0.3">
      <c r="A61" s="203" t="s">
        <v>39</v>
      </c>
      <c r="B61" s="204">
        <f t="shared" ref="B61:H61" si="10">B18-B60</f>
        <v>51911.479999999981</v>
      </c>
      <c r="C61" s="204">
        <f t="shared" si="10"/>
        <v>2598</v>
      </c>
      <c r="D61" s="204">
        <f t="shared" si="10"/>
        <v>27426.580000000016</v>
      </c>
      <c r="E61" s="204">
        <f t="shared" si="10"/>
        <v>24828.579999999984</v>
      </c>
      <c r="F61" s="204">
        <f t="shared" si="10"/>
        <v>140674.57</v>
      </c>
      <c r="G61" s="204">
        <f t="shared" si="10"/>
        <v>15764.570000000007</v>
      </c>
      <c r="H61" s="205">
        <f t="shared" si="10"/>
        <v>11264.570000000007</v>
      </c>
      <c r="I61" s="206"/>
      <c r="J61" s="206"/>
      <c r="K61" s="206"/>
    </row>
    <row r="62" spans="1:11" s="3" customFormat="1" ht="21" customHeight="1" thickBot="1" x14ac:dyDescent="0.3">
      <c r="A62" s="207" t="s">
        <v>40</v>
      </c>
      <c r="B62" s="208"/>
      <c r="C62" s="208">
        <v>5000</v>
      </c>
      <c r="D62" s="208"/>
      <c r="E62" s="187">
        <f>D62-C62</f>
        <v>-5000</v>
      </c>
      <c r="F62" s="208">
        <v>134410</v>
      </c>
      <c r="G62" s="208"/>
      <c r="H62" s="209"/>
      <c r="I62" s="206"/>
      <c r="J62" s="206"/>
      <c r="K62" s="206"/>
    </row>
    <row r="63" spans="1:11" s="3" customFormat="1" ht="21" customHeight="1" thickBot="1" x14ac:dyDescent="0.3">
      <c r="A63" s="210" t="s">
        <v>41</v>
      </c>
      <c r="B63" s="204">
        <f t="shared" ref="B63:E63" si="11">B61-B62</f>
        <v>51911.479999999981</v>
      </c>
      <c r="C63" s="204">
        <f t="shared" si="11"/>
        <v>-2402</v>
      </c>
      <c r="D63" s="204">
        <f t="shared" si="11"/>
        <v>27426.580000000016</v>
      </c>
      <c r="E63" s="204">
        <f t="shared" si="11"/>
        <v>29828.579999999984</v>
      </c>
      <c r="F63" s="204">
        <f>F61-F62</f>
        <v>6264.570000000007</v>
      </c>
      <c r="G63" s="204">
        <f t="shared" ref="G63:H63" si="12">G61-G62</f>
        <v>15764.570000000007</v>
      </c>
      <c r="H63" s="205">
        <f t="shared" si="12"/>
        <v>11264.570000000007</v>
      </c>
      <c r="I63" s="206"/>
      <c r="J63" s="206"/>
      <c r="K63" s="206"/>
    </row>
    <row r="64" spans="1:11" x14ac:dyDescent="0.25">
      <c r="A64" s="165" t="s">
        <v>115</v>
      </c>
      <c r="B64" s="165"/>
      <c r="C64" s="165"/>
      <c r="D64" s="165"/>
      <c r="E64" s="165"/>
      <c r="F64" s="165"/>
      <c r="G64" s="165"/>
      <c r="H64" s="165"/>
      <c r="I64" s="165"/>
      <c r="J64" s="165"/>
      <c r="K64" s="165"/>
    </row>
    <row r="65" spans="1:11" s="3" customFormat="1" ht="21" customHeight="1" x14ac:dyDescent="0.25">
      <c r="A65" s="211" t="s">
        <v>116</v>
      </c>
      <c r="B65" s="212"/>
      <c r="C65" s="212"/>
      <c r="D65" s="212"/>
      <c r="E65" s="212"/>
      <c r="F65" s="212"/>
      <c r="G65" s="212"/>
      <c r="H65" s="212"/>
      <c r="I65" s="206"/>
      <c r="J65" s="206"/>
      <c r="K65" s="206"/>
    </row>
    <row r="66" spans="1:11" x14ac:dyDescent="0.25">
      <c r="A66" s="165"/>
      <c r="B66" s="165"/>
      <c r="C66" s="165"/>
      <c r="D66" s="165"/>
      <c r="E66" s="165"/>
      <c r="F66" s="165"/>
      <c r="G66" s="165"/>
      <c r="H66" s="165"/>
      <c r="I66" s="165"/>
      <c r="J66" s="165"/>
      <c r="K66" s="165"/>
    </row>
    <row r="67" spans="1:11" x14ac:dyDescent="0.25">
      <c r="A67" s="165"/>
      <c r="B67" s="165"/>
      <c r="C67" s="165"/>
      <c r="D67" s="165"/>
      <c r="E67" s="165"/>
      <c r="F67" s="165"/>
      <c r="G67" s="165"/>
      <c r="H67" s="165"/>
      <c r="I67" s="165"/>
      <c r="J67" s="165"/>
      <c r="K67" s="165"/>
    </row>
    <row r="68" spans="1:11" x14ac:dyDescent="0.25">
      <c r="A68" s="165"/>
      <c r="B68" s="165"/>
      <c r="C68" s="165"/>
      <c r="D68" s="165"/>
      <c r="E68" s="165"/>
      <c r="F68" s="165"/>
      <c r="G68" s="165"/>
      <c r="H68" s="165"/>
      <c r="I68" s="165"/>
      <c r="J68" s="165"/>
      <c r="K68" s="165"/>
    </row>
    <row r="69" spans="1:11" x14ac:dyDescent="0.25">
      <c r="A69" s="165"/>
      <c r="B69" s="165"/>
      <c r="C69" s="165"/>
      <c r="D69" s="165"/>
      <c r="E69" s="165"/>
      <c r="F69" s="165"/>
      <c r="G69" s="165"/>
      <c r="H69" s="165"/>
      <c r="I69" s="165"/>
      <c r="J69" s="165"/>
      <c r="K69" s="165"/>
    </row>
    <row r="70" spans="1:11" x14ac:dyDescent="0.25">
      <c r="A70" s="165"/>
      <c r="B70" s="165"/>
      <c r="C70" s="165"/>
      <c r="D70" s="165"/>
      <c r="E70" s="165"/>
      <c r="F70" s="165"/>
      <c r="G70" s="165"/>
      <c r="H70" s="165"/>
      <c r="I70" s="165"/>
      <c r="J70" s="165"/>
      <c r="K70" s="165"/>
    </row>
    <row r="71" spans="1:11" x14ac:dyDescent="0.25">
      <c r="A71" s="165"/>
      <c r="B71" s="165"/>
      <c r="C71" s="165"/>
      <c r="D71" s="165"/>
      <c r="E71" s="165"/>
      <c r="F71" s="165"/>
      <c r="G71" s="165"/>
      <c r="H71" s="165"/>
      <c r="I71" s="165"/>
      <c r="J71" s="165"/>
      <c r="K71" s="165"/>
    </row>
    <row r="72" spans="1:11" x14ac:dyDescent="0.25">
      <c r="A72" s="165"/>
      <c r="B72" s="165"/>
      <c r="C72" s="165"/>
      <c r="D72" s="165"/>
      <c r="E72" s="165"/>
      <c r="F72" s="165"/>
      <c r="G72" s="165"/>
      <c r="H72" s="165"/>
      <c r="I72" s="165"/>
      <c r="J72" s="165"/>
      <c r="K72" s="165"/>
    </row>
  </sheetData>
  <sheetProtection algorithmName="SHA-512" hashValue="PChHqXNpuCl0hhDA0c+ApOMphHm9DawIq0sSoSFp7JAtmZKR2BuXaxRCl4/KtoCU0QGEEKz7oN5Lz9RIplBGFA==" saltValue="Dpm1Ab8Jdf8oF+OkvwqntA==" spinCount="100000" sheet="1" formatCells="0" formatColumns="0" formatRows="0" insertColumns="0" insertRows="0" insertHyperlinks="0" deleteColumns="0" deleteRows="0" sort="0" autoFilter="0" pivotTables="0"/>
  <sortState ref="A30:A53">
    <sortCondition ref="A30"/>
  </sortState>
  <mergeCells count="9">
    <mergeCell ref="F5:F6"/>
    <mergeCell ref="G5:G6"/>
    <mergeCell ref="H5:H6"/>
    <mergeCell ref="A4:A6"/>
    <mergeCell ref="C4:E4"/>
    <mergeCell ref="B5:B6"/>
    <mergeCell ref="C5:C6"/>
    <mergeCell ref="D5:D6"/>
    <mergeCell ref="E5:E6"/>
  </mergeCells>
  <dataValidations count="1">
    <dataValidation type="textLength" allowBlank="1" showInputMessage="1" showErrorMessage="1" sqref="A3:B3 E3">
      <formula1>4</formula1>
      <formula2>100</formula2>
    </dataValidation>
  </dataValidations>
  <pageMargins left="0.7" right="0.7" top="0.75" bottom="0.75" header="0.3" footer="0.3"/>
  <pageSetup scale="7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A4" sqref="A4"/>
    </sheetView>
  </sheetViews>
  <sheetFormatPr defaultColWidth="8.81640625" defaultRowHeight="14.5" x14ac:dyDescent="0.35"/>
  <cols>
    <col min="2" max="3" width="34.81640625" customWidth="1"/>
    <col min="4" max="4" width="14.81640625" customWidth="1"/>
    <col min="5" max="5" width="15" customWidth="1"/>
    <col min="6" max="6" width="13.1796875" customWidth="1"/>
    <col min="7" max="7" width="15.36328125" customWidth="1"/>
    <col min="8" max="8" width="10.453125" customWidth="1"/>
  </cols>
  <sheetData>
    <row r="1" spans="1:8" ht="15.5" x14ac:dyDescent="0.35">
      <c r="A1" s="91" t="s">
        <v>52</v>
      </c>
      <c r="B1" s="91"/>
      <c r="C1" s="91"/>
      <c r="D1" s="91"/>
      <c r="E1" s="91"/>
      <c r="F1" s="91"/>
      <c r="G1" s="91"/>
    </row>
    <row r="2" spans="1:8" ht="15.5" x14ac:dyDescent="0.35">
      <c r="A2" s="92" t="s">
        <v>93</v>
      </c>
      <c r="B2" s="92"/>
      <c r="C2" s="92"/>
      <c r="D2" s="92"/>
      <c r="E2" s="92"/>
      <c r="F2" s="92"/>
      <c r="G2" s="92"/>
    </row>
    <row r="3" spans="1:8" ht="15.5" x14ac:dyDescent="0.35">
      <c r="A3" s="92" t="s">
        <v>121</v>
      </c>
      <c r="B3" s="92"/>
      <c r="C3" s="92"/>
      <c r="D3" s="92"/>
      <c r="E3" s="92"/>
      <c r="F3" s="92"/>
      <c r="G3" s="92"/>
    </row>
    <row r="4" spans="1:8" ht="16" thickBot="1" x14ac:dyDescent="0.4">
      <c r="A4" s="4"/>
      <c r="B4" s="4"/>
      <c r="C4" s="4"/>
      <c r="D4" s="4"/>
      <c r="E4" s="4"/>
      <c r="F4" s="4"/>
      <c r="G4" s="4"/>
    </row>
    <row r="5" spans="1:8" x14ac:dyDescent="0.35">
      <c r="A5" s="5"/>
      <c r="B5" s="6"/>
      <c r="C5" s="6"/>
      <c r="D5" s="93" t="s">
        <v>94</v>
      </c>
      <c r="E5" s="94"/>
      <c r="F5" s="93" t="s">
        <v>44</v>
      </c>
      <c r="G5" s="94"/>
    </row>
    <row r="6" spans="1:8" x14ac:dyDescent="0.35">
      <c r="A6" s="7"/>
      <c r="B6" s="8" t="s">
        <v>53</v>
      </c>
      <c r="C6" s="8" t="s">
        <v>95</v>
      </c>
      <c r="D6" s="9" t="s">
        <v>46</v>
      </c>
      <c r="E6" s="10" t="s">
        <v>47</v>
      </c>
      <c r="F6" s="9" t="s">
        <v>46</v>
      </c>
      <c r="G6" s="10" t="s">
        <v>47</v>
      </c>
    </row>
    <row r="7" spans="1:8" ht="15" thickBot="1" x14ac:dyDescent="0.4">
      <c r="A7" s="11"/>
      <c r="B7" s="12"/>
      <c r="C7" s="12"/>
      <c r="D7" s="13" t="s">
        <v>48</v>
      </c>
      <c r="E7" s="14" t="s">
        <v>49</v>
      </c>
      <c r="F7" s="13" t="s">
        <v>48</v>
      </c>
      <c r="G7" s="14" t="s">
        <v>49</v>
      </c>
    </row>
    <row r="8" spans="1:8" x14ac:dyDescent="0.35">
      <c r="A8" s="15"/>
      <c r="B8" s="65"/>
      <c r="C8" s="75"/>
      <c r="D8" s="70"/>
      <c r="E8" s="17"/>
      <c r="F8" s="16"/>
      <c r="G8" s="17"/>
    </row>
    <row r="9" spans="1:8" x14ac:dyDescent="0.35">
      <c r="A9" s="15"/>
      <c r="B9" s="18" t="s">
        <v>118</v>
      </c>
      <c r="C9" s="76"/>
      <c r="D9" s="70">
        <v>1</v>
      </c>
      <c r="E9" s="17">
        <v>104784</v>
      </c>
      <c r="F9" s="16">
        <v>1</v>
      </c>
      <c r="G9" s="17">
        <v>104784</v>
      </c>
    </row>
    <row r="10" spans="1:8" x14ac:dyDescent="0.35">
      <c r="A10" s="15"/>
      <c r="B10" s="18" t="s">
        <v>119</v>
      </c>
      <c r="C10" s="76"/>
      <c r="D10" s="70">
        <v>1</v>
      </c>
      <c r="E10" s="17">
        <v>74875</v>
      </c>
      <c r="F10" s="16">
        <v>1</v>
      </c>
      <c r="G10" s="17">
        <v>74875</v>
      </c>
    </row>
    <row r="11" spans="1:8" x14ac:dyDescent="0.35">
      <c r="A11" s="15"/>
      <c r="B11" s="18"/>
      <c r="C11" s="76"/>
      <c r="D11" s="70"/>
      <c r="E11" s="17"/>
      <c r="F11" s="16"/>
      <c r="G11" s="17"/>
    </row>
    <row r="12" spans="1:8" x14ac:dyDescent="0.35">
      <c r="A12" s="15"/>
      <c r="B12" s="33"/>
      <c r="C12" s="77"/>
      <c r="D12" s="70"/>
      <c r="E12" s="17"/>
      <c r="F12" s="16"/>
      <c r="G12" s="17"/>
    </row>
    <row r="13" spans="1:8" x14ac:dyDescent="0.35">
      <c r="A13" s="15"/>
      <c r="B13" s="33"/>
      <c r="C13" s="77"/>
      <c r="D13" s="70"/>
      <c r="E13" s="17"/>
      <c r="F13" s="16"/>
      <c r="G13" s="17"/>
    </row>
    <row r="14" spans="1:8" x14ac:dyDescent="0.35">
      <c r="A14" s="15"/>
      <c r="B14" s="33"/>
      <c r="C14" s="77"/>
      <c r="D14" s="70"/>
      <c r="E14" s="17"/>
      <c r="F14" s="16"/>
      <c r="G14" s="17"/>
    </row>
    <row r="15" spans="1:8" x14ac:dyDescent="0.35">
      <c r="A15" s="15"/>
      <c r="B15" s="18"/>
      <c r="C15" s="76"/>
      <c r="D15" s="70"/>
      <c r="E15" s="17"/>
      <c r="F15" s="16"/>
      <c r="G15" s="17"/>
      <c r="H15" s="19"/>
    </row>
    <row r="16" spans="1:8" x14ac:dyDescent="0.35">
      <c r="A16" s="15"/>
      <c r="B16" s="18"/>
      <c r="C16" s="76"/>
      <c r="D16" s="70"/>
      <c r="E16" s="17"/>
      <c r="F16" s="16"/>
      <c r="G16" s="17"/>
      <c r="H16" s="19"/>
    </row>
    <row r="17" spans="1:8" x14ac:dyDescent="0.35">
      <c r="A17" s="15"/>
      <c r="B17" s="18"/>
      <c r="C17" s="76"/>
      <c r="D17" s="70"/>
      <c r="E17" s="17"/>
      <c r="F17" s="16"/>
      <c r="G17" s="17"/>
      <c r="H17" s="19"/>
    </row>
    <row r="18" spans="1:8" x14ac:dyDescent="0.35">
      <c r="A18" s="15"/>
      <c r="B18" s="18"/>
      <c r="C18" s="76"/>
      <c r="D18" s="70"/>
      <c r="E18" s="17"/>
      <c r="F18" s="16"/>
      <c r="G18" s="17"/>
      <c r="H18" s="19"/>
    </row>
    <row r="19" spans="1:8" x14ac:dyDescent="0.35">
      <c r="A19" s="15"/>
      <c r="B19" s="18"/>
      <c r="C19" s="76"/>
      <c r="D19" s="70"/>
      <c r="E19" s="17"/>
      <c r="F19" s="16"/>
      <c r="G19" s="17"/>
      <c r="H19" s="19"/>
    </row>
    <row r="20" spans="1:8" x14ac:dyDescent="0.35">
      <c r="A20" s="15"/>
      <c r="B20" s="18"/>
      <c r="C20" s="76"/>
      <c r="D20" s="70"/>
      <c r="E20" s="17"/>
      <c r="F20" s="16"/>
      <c r="G20" s="17"/>
      <c r="H20" s="19"/>
    </row>
    <row r="21" spans="1:8" x14ac:dyDescent="0.35">
      <c r="A21" s="15"/>
      <c r="B21" s="18"/>
      <c r="C21" s="76"/>
      <c r="D21" s="71"/>
      <c r="E21" s="21"/>
      <c r="F21" s="20"/>
      <c r="G21" s="21"/>
      <c r="H21" s="19"/>
    </row>
    <row r="22" spans="1:8" x14ac:dyDescent="0.35">
      <c r="A22" s="15"/>
      <c r="B22" s="18"/>
      <c r="C22" s="78"/>
      <c r="D22" s="72"/>
      <c r="E22" s="21"/>
      <c r="F22" s="22"/>
      <c r="G22" s="21"/>
      <c r="H22" s="19"/>
    </row>
    <row r="23" spans="1:8" x14ac:dyDescent="0.35">
      <c r="A23" s="15"/>
      <c r="B23" s="18"/>
      <c r="C23" s="76"/>
      <c r="D23" s="71"/>
      <c r="E23" s="21"/>
      <c r="F23" s="20"/>
      <c r="G23" s="21"/>
      <c r="H23" s="19"/>
    </row>
    <row r="24" spans="1:8" x14ac:dyDescent="0.35">
      <c r="A24" s="15"/>
      <c r="B24" s="65"/>
      <c r="C24" s="78"/>
      <c r="D24" s="70"/>
      <c r="E24" s="23"/>
      <c r="F24" s="16"/>
      <c r="G24" s="23"/>
    </row>
    <row r="25" spans="1:8" x14ac:dyDescent="0.35">
      <c r="A25" s="24"/>
      <c r="B25" s="66" t="s">
        <v>50</v>
      </c>
      <c r="C25" s="79"/>
      <c r="D25" s="73">
        <f>SUM(D8:D24)</f>
        <v>2</v>
      </c>
      <c r="E25" s="26">
        <f>SUM(E8:E24)</f>
        <v>179659</v>
      </c>
      <c r="F25" s="25">
        <f>SUM(F8:F24)</f>
        <v>2</v>
      </c>
      <c r="G25" s="26">
        <f>SUM(G8:G24)</f>
        <v>179659</v>
      </c>
    </row>
    <row r="26" spans="1:8" x14ac:dyDescent="0.35">
      <c r="A26" s="15"/>
      <c r="B26" s="65"/>
      <c r="C26" s="78"/>
      <c r="D26" s="70"/>
      <c r="E26" s="23"/>
      <c r="F26" s="16"/>
      <c r="G26" s="23"/>
    </row>
    <row r="27" spans="1:8" x14ac:dyDescent="0.35">
      <c r="A27" s="15"/>
      <c r="B27" s="18" t="s">
        <v>120</v>
      </c>
      <c r="C27" s="76"/>
      <c r="D27" s="71">
        <v>1</v>
      </c>
      <c r="E27" s="21">
        <v>14400</v>
      </c>
      <c r="F27" s="20">
        <v>1</v>
      </c>
      <c r="G27" s="21">
        <v>14400</v>
      </c>
    </row>
    <row r="28" spans="1:8" x14ac:dyDescent="0.35">
      <c r="A28" s="15"/>
      <c r="B28" s="67"/>
      <c r="C28" s="80"/>
      <c r="D28" s="71"/>
      <c r="E28" s="17"/>
      <c r="F28" s="20"/>
      <c r="G28" s="17"/>
    </row>
    <row r="29" spans="1:8" x14ac:dyDescent="0.35">
      <c r="A29" s="15"/>
      <c r="B29" s="67"/>
      <c r="C29" s="80"/>
      <c r="D29" s="71"/>
      <c r="E29" s="17"/>
      <c r="F29" s="20"/>
      <c r="G29" s="17"/>
    </row>
    <row r="30" spans="1:8" x14ac:dyDescent="0.35">
      <c r="A30" s="24"/>
      <c r="B30" s="68" t="s">
        <v>51</v>
      </c>
      <c r="C30" s="81"/>
      <c r="D30" s="73">
        <f>SUM(D26:D29)</f>
        <v>1</v>
      </c>
      <c r="E30" s="26">
        <f>SUM(E26:E29)</f>
        <v>14400</v>
      </c>
      <c r="F30" s="25">
        <f>SUM(F26:F29)</f>
        <v>1</v>
      </c>
      <c r="G30" s="26">
        <f>SUM(G26:G29)</f>
        <v>14400</v>
      </c>
    </row>
    <row r="31" spans="1:8" x14ac:dyDescent="0.35">
      <c r="A31" s="15"/>
      <c r="B31" s="65"/>
      <c r="C31" s="78"/>
      <c r="D31" s="70"/>
      <c r="E31" s="23"/>
      <c r="F31" s="16"/>
      <c r="G31" s="23"/>
    </row>
    <row r="32" spans="1:8" ht="15" thickBot="1" x14ac:dyDescent="0.4">
      <c r="A32" s="27"/>
      <c r="B32" s="69" t="str">
        <f>B6</f>
        <v>[NAME OF STATUTORY BODY]</v>
      </c>
      <c r="C32" s="82"/>
      <c r="D32" s="74">
        <f>+D30+D25</f>
        <v>3</v>
      </c>
      <c r="E32" s="29">
        <f>+E30+E25</f>
        <v>194059</v>
      </c>
      <c r="F32" s="28">
        <f>+F30+F25</f>
        <v>3</v>
      </c>
      <c r="G32" s="29">
        <f>+G30+G25</f>
        <v>194059</v>
      </c>
    </row>
    <row r="33" spans="1:7" x14ac:dyDescent="0.35">
      <c r="A33" s="30"/>
      <c r="B33" s="30"/>
      <c r="C33" s="30"/>
      <c r="D33" s="31"/>
      <c r="E33" s="32"/>
      <c r="F33" s="31"/>
      <c r="G33" s="32"/>
    </row>
  </sheetData>
  <sheetProtection algorithmName="SHA-512" hashValue="LZadkDugT7Hng5ksaV9jkybCFl7ag51lLGG9tLjZu1LDTjAlg99OXKVcmTTQ4wZovhXfTBQtxy4ycTMH+KVqyA==" saltValue="ilMzbiiNxNXdlzgpqk3WHg==" spinCount="100000" sheet="1" formatCells="0" formatColumns="0" formatRows="0" insertColumns="0" insertRows="0" insertHyperlinks="0" deleteColumns="0" deleteRows="0" sort="0" autoFilter="0" pivotTables="0"/>
  <mergeCells count="5">
    <mergeCell ref="A1:G1"/>
    <mergeCell ref="A2:G2"/>
    <mergeCell ref="A3:G3"/>
    <mergeCell ref="D5:E5"/>
    <mergeCell ref="F5:G5"/>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tabSelected="1" workbookViewId="0">
      <selection activeCell="P8" sqref="P8"/>
    </sheetView>
  </sheetViews>
  <sheetFormatPr defaultColWidth="8.81640625" defaultRowHeight="14.5" x14ac:dyDescent="0.35"/>
  <cols>
    <col min="1" max="1" width="9.36328125" style="54" bestFit="1" customWidth="1"/>
    <col min="2" max="3" width="9.1796875" style="54"/>
    <col min="4" max="4" width="9.1796875" style="54" customWidth="1"/>
    <col min="5" max="5" width="14.6328125" style="54" customWidth="1"/>
    <col min="6" max="6" width="12.453125" style="54" customWidth="1"/>
    <col min="7" max="7" width="13.6328125" style="54" customWidth="1"/>
    <col min="8" max="8" width="11.36328125" style="54" bestFit="1" customWidth="1"/>
    <col min="9" max="9" width="14.453125" style="54" customWidth="1"/>
    <col min="10" max="10" width="12.81640625" style="54" customWidth="1"/>
    <col min="11" max="12" width="14.453125" style="54" customWidth="1"/>
  </cols>
  <sheetData>
    <row r="1" spans="1:14" s="18" customFormat="1" ht="15.5" x14ac:dyDescent="0.35">
      <c r="A1" s="91" t="s">
        <v>52</v>
      </c>
      <c r="B1" s="91"/>
      <c r="C1" s="91"/>
      <c r="D1" s="91"/>
      <c r="E1" s="91"/>
      <c r="F1" s="91"/>
      <c r="G1" s="91"/>
      <c r="H1" s="91"/>
      <c r="I1" s="91"/>
      <c r="J1" s="91"/>
      <c r="K1" s="91"/>
      <c r="L1" s="91"/>
    </row>
    <row r="2" spans="1:14" s="18" customFormat="1" ht="15.5" x14ac:dyDescent="0.35">
      <c r="A2" s="92" t="s">
        <v>90</v>
      </c>
      <c r="B2" s="92"/>
      <c r="C2" s="92"/>
      <c r="D2" s="92"/>
      <c r="E2" s="92"/>
      <c r="F2" s="92"/>
      <c r="G2" s="92"/>
      <c r="H2" s="92"/>
      <c r="I2" s="92"/>
      <c r="J2" s="92"/>
      <c r="K2" s="92"/>
      <c r="L2" s="92"/>
    </row>
    <row r="3" spans="1:14" ht="15" customHeight="1" x14ac:dyDescent="0.35">
      <c r="A3" s="92" t="s">
        <v>233</v>
      </c>
      <c r="B3" s="92"/>
      <c r="C3" s="92"/>
      <c r="D3" s="92"/>
      <c r="E3" s="92"/>
      <c r="F3" s="92"/>
      <c r="G3" s="92"/>
      <c r="H3" s="92"/>
      <c r="I3" s="92"/>
      <c r="J3" s="92"/>
      <c r="K3" s="92"/>
      <c r="L3" s="92"/>
    </row>
    <row r="4" spans="1:14" ht="15" customHeight="1" thickBot="1" x14ac:dyDescent="0.4">
      <c r="A4" s="34"/>
      <c r="B4" s="35"/>
      <c r="C4" s="36"/>
      <c r="D4" s="37"/>
      <c r="E4" s="37"/>
      <c r="F4" s="38"/>
      <c r="G4" s="38"/>
      <c r="H4" s="38"/>
      <c r="I4" s="38"/>
      <c r="J4" s="38"/>
      <c r="K4" s="38"/>
      <c r="L4" s="38"/>
    </row>
    <row r="5" spans="1:14" ht="15" customHeight="1" x14ac:dyDescent="0.35">
      <c r="A5" s="152" t="s">
        <v>54</v>
      </c>
      <c r="B5" s="153"/>
      <c r="C5" s="153"/>
      <c r="D5" s="153"/>
      <c r="E5" s="153"/>
      <c r="F5" s="153"/>
      <c r="G5" s="153"/>
      <c r="H5" s="153"/>
      <c r="I5" s="153"/>
      <c r="J5" s="153"/>
      <c r="K5" s="153"/>
      <c r="L5" s="154"/>
    </row>
    <row r="6" spans="1:14" ht="15" customHeight="1" x14ac:dyDescent="0.35">
      <c r="A6" s="155" t="s">
        <v>55</v>
      </c>
      <c r="B6" s="156"/>
      <c r="C6" s="156"/>
      <c r="D6" s="156"/>
      <c r="E6" s="156"/>
      <c r="F6" s="156"/>
      <c r="G6" s="156"/>
      <c r="H6" s="156"/>
      <c r="I6" s="156"/>
      <c r="J6" s="156"/>
      <c r="K6" s="156"/>
      <c r="L6" s="157"/>
    </row>
    <row r="7" spans="1:14" ht="39" customHeight="1" x14ac:dyDescent="0.35">
      <c r="A7" s="149" t="s">
        <v>234</v>
      </c>
      <c r="B7" s="150"/>
      <c r="C7" s="150"/>
      <c r="D7" s="150"/>
      <c r="E7" s="150"/>
      <c r="F7" s="150"/>
      <c r="G7" s="150"/>
      <c r="H7" s="150"/>
      <c r="I7" s="150"/>
      <c r="J7" s="150"/>
      <c r="K7" s="150"/>
      <c r="L7" s="151"/>
    </row>
    <row r="8" spans="1:14" ht="15" customHeight="1" x14ac:dyDescent="0.35">
      <c r="A8" s="135" t="s">
        <v>56</v>
      </c>
      <c r="B8" s="136"/>
      <c r="C8" s="136"/>
      <c r="D8" s="136"/>
      <c r="E8" s="136"/>
      <c r="F8" s="136"/>
      <c r="G8" s="136"/>
      <c r="H8" s="136"/>
      <c r="I8" s="136"/>
      <c r="J8" s="136"/>
      <c r="K8" s="136"/>
      <c r="L8" s="137"/>
    </row>
    <row r="9" spans="1:14" ht="15" customHeight="1" x14ac:dyDescent="0.35">
      <c r="A9" s="101" t="s">
        <v>235</v>
      </c>
      <c r="B9" s="102"/>
      <c r="C9" s="102"/>
      <c r="D9" s="102"/>
      <c r="E9" s="102"/>
      <c r="F9" s="102"/>
      <c r="G9" s="102"/>
      <c r="H9" s="102"/>
      <c r="I9" s="102"/>
      <c r="J9" s="102"/>
      <c r="K9" s="102"/>
      <c r="L9" s="138"/>
    </row>
    <row r="10" spans="1:14" ht="15" customHeight="1" x14ac:dyDescent="0.35">
      <c r="A10" s="139" t="s">
        <v>71</v>
      </c>
      <c r="B10" s="140"/>
      <c r="C10" s="140"/>
      <c r="D10" s="140"/>
      <c r="E10" s="140"/>
      <c r="F10" s="140"/>
      <c r="G10" s="140"/>
      <c r="H10" s="140"/>
      <c r="I10" s="140"/>
      <c r="J10" s="140"/>
      <c r="K10" s="140"/>
      <c r="L10" s="141"/>
    </row>
    <row r="11" spans="1:14" ht="44.25" customHeight="1" x14ac:dyDescent="0.35">
      <c r="A11" s="56"/>
      <c r="B11" s="142" t="s">
        <v>57</v>
      </c>
      <c r="C11" s="142"/>
      <c r="D11" s="142"/>
      <c r="E11" s="142"/>
      <c r="F11" s="57">
        <v>2019</v>
      </c>
      <c r="G11" s="57" t="s">
        <v>72</v>
      </c>
      <c r="H11" s="57" t="s">
        <v>73</v>
      </c>
      <c r="I11" s="57" t="s">
        <v>74</v>
      </c>
      <c r="J11" s="57" t="s">
        <v>75</v>
      </c>
      <c r="K11" s="57" t="s">
        <v>76</v>
      </c>
      <c r="L11" s="58" t="s">
        <v>77</v>
      </c>
    </row>
    <row r="12" spans="1:14" ht="15" customHeight="1" x14ac:dyDescent="0.35">
      <c r="A12" s="143" t="s">
        <v>58</v>
      </c>
      <c r="B12" s="144"/>
      <c r="C12" s="144"/>
      <c r="D12" s="144"/>
      <c r="E12" s="144"/>
      <c r="F12" s="39">
        <f>'Statutory Body Budget'!B60</f>
        <v>377854.69</v>
      </c>
      <c r="G12" s="39">
        <f>'Statutory Body Budget'!C60</f>
        <v>397009</v>
      </c>
      <c r="H12" s="39">
        <f>'Statutory Body Budget'!D60</f>
        <v>376860.76</v>
      </c>
      <c r="I12" s="39">
        <f>'Statutory Body Budget'!E60</f>
        <v>-20148.239999999983</v>
      </c>
      <c r="J12" s="39">
        <f>'Statutory Body Budget'!F60</f>
        <v>403353.43</v>
      </c>
      <c r="K12" s="39">
        <f>'Statutory Body Budget'!G60</f>
        <v>393853.43</v>
      </c>
      <c r="L12" s="55">
        <f>'Statutory Body Budget'!H60</f>
        <v>398353.43</v>
      </c>
    </row>
    <row r="13" spans="1:14" ht="15" customHeight="1" x14ac:dyDescent="0.35">
      <c r="A13" s="143" t="s">
        <v>59</v>
      </c>
      <c r="B13" s="144"/>
      <c r="C13" s="144"/>
      <c r="D13" s="144"/>
      <c r="E13" s="144"/>
      <c r="F13" s="39">
        <f>'Statutory Body Budget'!B62</f>
        <v>0</v>
      </c>
      <c r="G13" s="39">
        <f>'Statutory Body Budget'!C62</f>
        <v>5000</v>
      </c>
      <c r="H13" s="39">
        <f>'Statutory Body Budget'!D62</f>
        <v>0</v>
      </c>
      <c r="I13" s="39">
        <f>'Statutory Body Budget'!E62</f>
        <v>-5000</v>
      </c>
      <c r="J13" s="39">
        <f>'Statutory Body Budget'!F62</f>
        <v>134410</v>
      </c>
      <c r="K13" s="39">
        <f>'Statutory Body Budget'!G62</f>
        <v>0</v>
      </c>
      <c r="L13" s="40">
        <f>'Statutory Body Budget'!H62</f>
        <v>0</v>
      </c>
      <c r="M13" s="18"/>
      <c r="N13" s="18"/>
    </row>
    <row r="14" spans="1:14" ht="15" customHeight="1" x14ac:dyDescent="0.35">
      <c r="A14" s="145" t="s">
        <v>60</v>
      </c>
      <c r="B14" s="146"/>
      <c r="C14" s="146"/>
      <c r="D14" s="146"/>
      <c r="E14" s="146"/>
      <c r="F14" s="61">
        <f t="shared" ref="F14:L14" si="0">F12+F13</f>
        <v>377854.69</v>
      </c>
      <c r="G14" s="61">
        <f t="shared" si="0"/>
        <v>402009</v>
      </c>
      <c r="H14" s="61">
        <f t="shared" si="0"/>
        <v>376860.76</v>
      </c>
      <c r="I14" s="61">
        <f t="shared" si="0"/>
        <v>-25148.239999999983</v>
      </c>
      <c r="J14" s="61">
        <f t="shared" si="0"/>
        <v>537763.42999999993</v>
      </c>
      <c r="K14" s="61">
        <f t="shared" si="0"/>
        <v>393853.43</v>
      </c>
      <c r="L14" s="62">
        <f t="shared" si="0"/>
        <v>398353.43</v>
      </c>
    </row>
    <row r="15" spans="1:14" ht="15" customHeight="1" x14ac:dyDescent="0.35">
      <c r="A15" s="121" t="s">
        <v>61</v>
      </c>
      <c r="B15" s="147"/>
      <c r="C15" s="147"/>
      <c r="D15" s="147"/>
      <c r="E15" s="147"/>
      <c r="F15" s="147"/>
      <c r="G15" s="147"/>
      <c r="H15" s="147"/>
      <c r="I15" s="147"/>
      <c r="J15" s="147"/>
      <c r="K15" s="147"/>
      <c r="L15" s="148"/>
    </row>
    <row r="16" spans="1:14" ht="15" customHeight="1" x14ac:dyDescent="0.35">
      <c r="A16" s="133" t="s">
        <v>62</v>
      </c>
      <c r="B16" s="134"/>
      <c r="C16" s="134"/>
      <c r="D16" s="134"/>
      <c r="E16" s="134"/>
      <c r="F16" s="41">
        <v>2</v>
      </c>
      <c r="G16" s="41">
        <v>2</v>
      </c>
      <c r="H16" s="41">
        <v>2</v>
      </c>
      <c r="I16" s="41">
        <v>2</v>
      </c>
      <c r="J16" s="41">
        <v>2</v>
      </c>
      <c r="K16" s="41">
        <v>2</v>
      </c>
      <c r="L16" s="42">
        <v>2</v>
      </c>
    </row>
    <row r="17" spans="1:12" ht="15" customHeight="1" x14ac:dyDescent="0.35">
      <c r="A17" s="133" t="s">
        <v>63</v>
      </c>
      <c r="B17" s="134"/>
      <c r="C17" s="134"/>
      <c r="D17" s="134"/>
      <c r="E17" s="134"/>
      <c r="F17" s="41"/>
      <c r="G17" s="41"/>
      <c r="H17" s="41"/>
      <c r="I17" s="41"/>
      <c r="J17" s="41"/>
      <c r="K17" s="41"/>
      <c r="L17" s="42"/>
    </row>
    <row r="18" spans="1:12" ht="15" customHeight="1" x14ac:dyDescent="0.35">
      <c r="A18" s="133" t="s">
        <v>64</v>
      </c>
      <c r="B18" s="134"/>
      <c r="C18" s="134"/>
      <c r="D18" s="134"/>
      <c r="E18" s="134"/>
      <c r="F18" s="41"/>
      <c r="G18" s="41"/>
      <c r="H18" s="41"/>
      <c r="I18" s="41"/>
      <c r="J18" s="41"/>
      <c r="K18" s="41"/>
      <c r="L18" s="42"/>
    </row>
    <row r="19" spans="1:12" ht="15" customHeight="1" x14ac:dyDescent="0.35">
      <c r="A19" s="133" t="s">
        <v>65</v>
      </c>
      <c r="B19" s="134"/>
      <c r="C19" s="134"/>
      <c r="D19" s="134"/>
      <c r="E19" s="134"/>
      <c r="F19" s="41">
        <v>1</v>
      </c>
      <c r="G19" s="41">
        <v>1</v>
      </c>
      <c r="H19" s="41">
        <v>1</v>
      </c>
      <c r="I19" s="41">
        <v>1</v>
      </c>
      <c r="J19" s="41">
        <v>1</v>
      </c>
      <c r="K19" s="41">
        <v>1</v>
      </c>
      <c r="L19" s="42">
        <v>1</v>
      </c>
    </row>
    <row r="20" spans="1:12" ht="15" customHeight="1" x14ac:dyDescent="0.35">
      <c r="A20" s="111" t="s">
        <v>66</v>
      </c>
      <c r="B20" s="113"/>
      <c r="C20" s="113"/>
      <c r="D20" s="113"/>
      <c r="E20" s="113"/>
      <c r="F20" s="63">
        <f>SUM(F16:F19)</f>
        <v>3</v>
      </c>
      <c r="G20" s="63">
        <f t="shared" ref="G20:L20" si="1">SUM(G16:G19)</f>
        <v>3</v>
      </c>
      <c r="H20" s="63">
        <f t="shared" si="1"/>
        <v>3</v>
      </c>
      <c r="I20" s="63">
        <f t="shared" si="1"/>
        <v>3</v>
      </c>
      <c r="J20" s="63">
        <f t="shared" si="1"/>
        <v>3</v>
      </c>
      <c r="K20" s="63">
        <f t="shared" si="1"/>
        <v>3</v>
      </c>
      <c r="L20" s="64">
        <f t="shared" si="1"/>
        <v>3</v>
      </c>
    </row>
    <row r="21" spans="1:12" ht="15" customHeight="1" x14ac:dyDescent="0.35">
      <c r="A21" s="158" t="s">
        <v>67</v>
      </c>
      <c r="B21" s="159"/>
      <c r="C21" s="159"/>
      <c r="D21" s="159"/>
      <c r="E21" s="159"/>
      <c r="F21" s="159"/>
      <c r="G21" s="159"/>
      <c r="H21" s="159"/>
      <c r="I21" s="159"/>
      <c r="J21" s="159"/>
      <c r="K21" s="159"/>
      <c r="L21" s="160"/>
    </row>
    <row r="22" spans="1:12" ht="15" customHeight="1" x14ac:dyDescent="0.35">
      <c r="A22" s="161" t="s">
        <v>91</v>
      </c>
      <c r="B22" s="162"/>
      <c r="C22" s="162"/>
      <c r="D22" s="162"/>
      <c r="E22" s="162"/>
      <c r="F22" s="162"/>
      <c r="G22" s="162" t="s">
        <v>92</v>
      </c>
      <c r="H22" s="162"/>
      <c r="I22" s="162"/>
      <c r="J22" s="162"/>
      <c r="K22" s="162"/>
      <c r="L22" s="163"/>
    </row>
    <row r="23" spans="1:12" ht="29.25" customHeight="1" x14ac:dyDescent="0.35">
      <c r="A23" s="128" t="s">
        <v>123</v>
      </c>
      <c r="B23" s="129"/>
      <c r="C23" s="129"/>
      <c r="D23" s="129"/>
      <c r="E23" s="129"/>
      <c r="F23" s="130"/>
      <c r="G23" s="131" t="s">
        <v>78</v>
      </c>
      <c r="H23" s="129"/>
      <c r="I23" s="129"/>
      <c r="J23" s="129"/>
      <c r="K23" s="129"/>
      <c r="L23" s="132"/>
    </row>
    <row r="24" spans="1:12" ht="29.25" customHeight="1" x14ac:dyDescent="0.35">
      <c r="A24" s="106" t="s">
        <v>124</v>
      </c>
      <c r="B24" s="107"/>
      <c r="C24" s="107"/>
      <c r="D24" s="107"/>
      <c r="E24" s="107"/>
      <c r="F24" s="108"/>
      <c r="G24" s="109" t="s">
        <v>78</v>
      </c>
      <c r="H24" s="107"/>
      <c r="I24" s="107"/>
      <c r="J24" s="107"/>
      <c r="K24" s="107"/>
      <c r="L24" s="110"/>
    </row>
    <row r="25" spans="1:12" ht="29.25" customHeight="1" x14ac:dyDescent="0.35">
      <c r="A25" s="106" t="s">
        <v>125</v>
      </c>
      <c r="B25" s="107"/>
      <c r="C25" s="107"/>
      <c r="D25" s="107"/>
      <c r="E25" s="107"/>
      <c r="F25" s="108"/>
      <c r="G25" s="109" t="s">
        <v>78</v>
      </c>
      <c r="H25" s="107"/>
      <c r="I25" s="107"/>
      <c r="J25" s="107"/>
      <c r="K25" s="107"/>
      <c r="L25" s="110"/>
    </row>
    <row r="26" spans="1:12" ht="38.25" customHeight="1" x14ac:dyDescent="0.35">
      <c r="A26" s="106" t="s">
        <v>126</v>
      </c>
      <c r="B26" s="107"/>
      <c r="C26" s="107"/>
      <c r="D26" s="107"/>
      <c r="E26" s="107"/>
      <c r="F26" s="108"/>
      <c r="G26" s="109" t="s">
        <v>78</v>
      </c>
      <c r="H26" s="107"/>
      <c r="I26" s="107"/>
      <c r="J26" s="107"/>
      <c r="K26" s="107"/>
      <c r="L26" s="110"/>
    </row>
    <row r="27" spans="1:12" ht="15" customHeight="1" x14ac:dyDescent="0.35">
      <c r="A27" s="121" t="s">
        <v>79</v>
      </c>
      <c r="B27" s="122"/>
      <c r="C27" s="122"/>
      <c r="D27" s="122"/>
      <c r="E27" s="122"/>
      <c r="F27" s="122"/>
      <c r="G27" s="122"/>
      <c r="H27" s="122"/>
      <c r="I27" s="122"/>
      <c r="J27" s="122"/>
      <c r="K27" s="122"/>
      <c r="L27" s="123"/>
    </row>
    <row r="28" spans="1:12" ht="28.5" customHeight="1" x14ac:dyDescent="0.35">
      <c r="A28" s="103" t="s">
        <v>127</v>
      </c>
      <c r="B28" s="104"/>
      <c r="C28" s="104"/>
      <c r="D28" s="104"/>
      <c r="E28" s="104"/>
      <c r="F28" s="104"/>
      <c r="G28" s="104"/>
      <c r="H28" s="104"/>
      <c r="I28" s="104"/>
      <c r="J28" s="104"/>
      <c r="K28" s="104"/>
      <c r="L28" s="105"/>
    </row>
    <row r="29" spans="1:12" ht="28.5" customHeight="1" x14ac:dyDescent="0.35">
      <c r="A29" s="103" t="s">
        <v>128</v>
      </c>
      <c r="B29" s="104"/>
      <c r="C29" s="104"/>
      <c r="D29" s="104"/>
      <c r="E29" s="104"/>
      <c r="F29" s="104"/>
      <c r="G29" s="104"/>
      <c r="H29" s="104"/>
      <c r="I29" s="104"/>
      <c r="J29" s="104"/>
      <c r="K29" s="104"/>
      <c r="L29" s="105"/>
    </row>
    <row r="30" spans="1:12" ht="28.5" customHeight="1" x14ac:dyDescent="0.35">
      <c r="A30" s="103" t="s">
        <v>129</v>
      </c>
      <c r="B30" s="104"/>
      <c r="C30" s="104"/>
      <c r="D30" s="104"/>
      <c r="E30" s="104"/>
      <c r="F30" s="104"/>
      <c r="G30" s="104"/>
      <c r="H30" s="104"/>
      <c r="I30" s="104"/>
      <c r="J30" s="104"/>
      <c r="K30" s="104"/>
      <c r="L30" s="105"/>
    </row>
    <row r="31" spans="1:12" ht="28.5" customHeight="1" x14ac:dyDescent="0.35">
      <c r="A31" s="103" t="s">
        <v>130</v>
      </c>
      <c r="B31" s="104"/>
      <c r="C31" s="104"/>
      <c r="D31" s="104"/>
      <c r="E31" s="104"/>
      <c r="F31" s="104"/>
      <c r="G31" s="104"/>
      <c r="H31" s="104"/>
      <c r="I31" s="104"/>
      <c r="J31" s="104"/>
      <c r="K31" s="104"/>
      <c r="L31" s="105"/>
    </row>
    <row r="32" spans="1:12" ht="28.5" customHeight="1" x14ac:dyDescent="0.35">
      <c r="A32" s="103" t="s">
        <v>131</v>
      </c>
      <c r="B32" s="104"/>
      <c r="C32" s="104"/>
      <c r="D32" s="104"/>
      <c r="E32" s="104"/>
      <c r="F32" s="104"/>
      <c r="G32" s="104"/>
      <c r="H32" s="104"/>
      <c r="I32" s="104"/>
      <c r="J32" s="104"/>
      <c r="K32" s="104"/>
      <c r="L32" s="105"/>
    </row>
    <row r="33" spans="1:12" ht="28.5" customHeight="1" x14ac:dyDescent="0.35">
      <c r="A33" s="103" t="s">
        <v>132</v>
      </c>
      <c r="B33" s="104"/>
      <c r="C33" s="104"/>
      <c r="D33" s="104"/>
      <c r="E33" s="104"/>
      <c r="F33" s="104"/>
      <c r="G33" s="104"/>
      <c r="H33" s="104"/>
      <c r="I33" s="104"/>
      <c r="J33" s="104"/>
      <c r="K33" s="104"/>
      <c r="L33" s="105"/>
    </row>
    <row r="34" spans="1:12" ht="28.5" customHeight="1" x14ac:dyDescent="0.35">
      <c r="A34" s="103" t="s">
        <v>133</v>
      </c>
      <c r="B34" s="104"/>
      <c r="C34" s="104"/>
      <c r="D34" s="104"/>
      <c r="E34" s="104"/>
      <c r="F34" s="104"/>
      <c r="G34" s="104"/>
      <c r="H34" s="104"/>
      <c r="I34" s="104"/>
      <c r="J34" s="104"/>
      <c r="K34" s="104"/>
      <c r="L34" s="105"/>
    </row>
    <row r="35" spans="1:12" ht="28.5" customHeight="1" x14ac:dyDescent="0.35">
      <c r="A35" s="103" t="s">
        <v>134</v>
      </c>
      <c r="B35" s="104"/>
      <c r="C35" s="104"/>
      <c r="D35" s="104"/>
      <c r="E35" s="104"/>
      <c r="F35" s="104"/>
      <c r="G35" s="104"/>
      <c r="H35" s="104"/>
      <c r="I35" s="104"/>
      <c r="J35" s="104"/>
      <c r="K35" s="104"/>
      <c r="L35" s="105"/>
    </row>
    <row r="36" spans="1:12" ht="28.5" customHeight="1" x14ac:dyDescent="0.35">
      <c r="A36" s="103" t="s">
        <v>135</v>
      </c>
      <c r="B36" s="104"/>
      <c r="C36" s="104"/>
      <c r="D36" s="104"/>
      <c r="E36" s="104"/>
      <c r="F36" s="104"/>
      <c r="G36" s="104"/>
      <c r="H36" s="104"/>
      <c r="I36" s="104"/>
      <c r="J36" s="104"/>
      <c r="K36" s="104"/>
      <c r="L36" s="105"/>
    </row>
    <row r="37" spans="1:12" ht="28.5" customHeight="1" x14ac:dyDescent="0.35">
      <c r="A37" s="103" t="s">
        <v>136</v>
      </c>
      <c r="B37" s="104"/>
      <c r="C37" s="104"/>
      <c r="D37" s="104"/>
      <c r="E37" s="104"/>
      <c r="F37" s="104"/>
      <c r="G37" s="104"/>
      <c r="H37" s="104"/>
      <c r="I37" s="104"/>
      <c r="J37" s="104"/>
      <c r="K37" s="104"/>
      <c r="L37" s="105"/>
    </row>
    <row r="38" spans="1:12" ht="16.5" customHeight="1" x14ac:dyDescent="0.35">
      <c r="A38" s="103" t="s">
        <v>137</v>
      </c>
      <c r="B38" s="104"/>
      <c r="C38" s="104"/>
      <c r="D38" s="104"/>
      <c r="E38" s="104"/>
      <c r="F38" s="104"/>
      <c r="G38" s="104"/>
      <c r="H38" s="104"/>
      <c r="I38" s="104"/>
      <c r="J38" s="104"/>
      <c r="K38" s="104"/>
      <c r="L38" s="105"/>
    </row>
    <row r="39" spans="1:12" ht="30" customHeight="1" x14ac:dyDescent="0.35">
      <c r="A39" s="103" t="s">
        <v>138</v>
      </c>
      <c r="B39" s="104"/>
      <c r="C39" s="104"/>
      <c r="D39" s="104"/>
      <c r="E39" s="104"/>
      <c r="F39" s="104"/>
      <c r="G39" s="104"/>
      <c r="H39" s="104"/>
      <c r="I39" s="104"/>
      <c r="J39" s="104"/>
      <c r="K39" s="104"/>
      <c r="L39" s="105"/>
    </row>
    <row r="40" spans="1:12" ht="28.5" customHeight="1" x14ac:dyDescent="0.35">
      <c r="A40" s="124" t="s">
        <v>68</v>
      </c>
      <c r="B40" s="125"/>
      <c r="C40" s="125"/>
      <c r="D40" s="125"/>
      <c r="E40" s="125"/>
      <c r="F40" s="59" t="s">
        <v>83</v>
      </c>
      <c r="G40" s="59" t="s">
        <v>84</v>
      </c>
      <c r="H40" s="59" t="s">
        <v>85</v>
      </c>
      <c r="I40" s="59" t="s">
        <v>86</v>
      </c>
      <c r="J40" s="59" t="s">
        <v>87</v>
      </c>
      <c r="K40" s="59" t="s">
        <v>88</v>
      </c>
      <c r="L40" s="60" t="s">
        <v>89</v>
      </c>
    </row>
    <row r="41" spans="1:12" ht="15" customHeight="1" x14ac:dyDescent="0.35">
      <c r="A41" s="111" t="s">
        <v>69</v>
      </c>
      <c r="B41" s="112"/>
      <c r="C41" s="112"/>
      <c r="D41" s="112"/>
      <c r="E41" s="112"/>
      <c r="F41" s="112"/>
      <c r="G41" s="112"/>
      <c r="H41" s="112"/>
      <c r="I41" s="113"/>
      <c r="J41" s="113"/>
      <c r="K41" s="113"/>
      <c r="L41" s="114"/>
    </row>
    <row r="42" spans="1:12" ht="15" customHeight="1" x14ac:dyDescent="0.35">
      <c r="A42" s="126" t="s">
        <v>123</v>
      </c>
      <c r="B42" s="127"/>
      <c r="C42" s="127"/>
      <c r="D42" s="127"/>
      <c r="E42" s="127"/>
      <c r="F42" s="43"/>
      <c r="G42" s="43"/>
      <c r="H42" s="43"/>
      <c r="I42" s="43"/>
      <c r="J42" s="43"/>
      <c r="K42" s="43"/>
      <c r="L42" s="44"/>
    </row>
    <row r="43" spans="1:12" ht="15" customHeight="1" x14ac:dyDescent="0.35">
      <c r="A43" s="101" t="s">
        <v>139</v>
      </c>
      <c r="B43" s="102"/>
      <c r="C43" s="102"/>
      <c r="D43" s="102"/>
      <c r="E43" s="102"/>
      <c r="F43" s="84"/>
      <c r="G43" s="84">
        <v>1</v>
      </c>
      <c r="H43" s="84">
        <v>1</v>
      </c>
      <c r="I43" s="84">
        <v>1</v>
      </c>
      <c r="J43" s="84" t="s">
        <v>140</v>
      </c>
      <c r="K43" s="84" t="s">
        <v>140</v>
      </c>
      <c r="L43" s="85" t="s">
        <v>140</v>
      </c>
    </row>
    <row r="44" spans="1:12" ht="15" customHeight="1" x14ac:dyDescent="0.35">
      <c r="A44" s="101" t="s">
        <v>141</v>
      </c>
      <c r="B44" s="102"/>
      <c r="C44" s="102"/>
      <c r="D44" s="102"/>
      <c r="E44" s="102"/>
      <c r="F44" s="84"/>
      <c r="G44" s="84">
        <v>1</v>
      </c>
      <c r="H44" s="84">
        <v>1</v>
      </c>
      <c r="I44" s="84">
        <v>1</v>
      </c>
      <c r="J44" s="84" t="s">
        <v>140</v>
      </c>
      <c r="K44" s="84" t="s">
        <v>140</v>
      </c>
      <c r="L44" s="85" t="s">
        <v>140</v>
      </c>
    </row>
    <row r="45" spans="1:12" ht="15" customHeight="1" x14ac:dyDescent="0.35">
      <c r="A45" s="101" t="s">
        <v>142</v>
      </c>
      <c r="B45" s="102"/>
      <c r="C45" s="102"/>
      <c r="D45" s="102"/>
      <c r="E45" s="102"/>
      <c r="F45" s="84"/>
      <c r="G45" s="84"/>
      <c r="H45" s="84"/>
      <c r="I45" s="84"/>
      <c r="J45" s="84">
        <v>1</v>
      </c>
      <c r="K45" s="84" t="s">
        <v>140</v>
      </c>
      <c r="L45" s="85" t="s">
        <v>140</v>
      </c>
    </row>
    <row r="46" spans="1:12" ht="15" customHeight="1" x14ac:dyDescent="0.35">
      <c r="A46" s="101" t="s">
        <v>143</v>
      </c>
      <c r="B46" s="102"/>
      <c r="C46" s="102"/>
      <c r="D46" s="102"/>
      <c r="E46" s="102"/>
      <c r="F46" s="84"/>
      <c r="G46" s="84"/>
      <c r="H46" s="84"/>
      <c r="I46" s="84"/>
      <c r="J46" s="84">
        <v>1</v>
      </c>
      <c r="K46" s="84" t="s">
        <v>140</v>
      </c>
      <c r="L46" s="85" t="s">
        <v>140</v>
      </c>
    </row>
    <row r="47" spans="1:12" ht="15" customHeight="1" x14ac:dyDescent="0.35">
      <c r="A47" s="101" t="s">
        <v>144</v>
      </c>
      <c r="B47" s="102"/>
      <c r="C47" s="102"/>
      <c r="D47" s="102"/>
      <c r="E47" s="102"/>
      <c r="F47" s="84" t="s">
        <v>145</v>
      </c>
      <c r="G47" s="84" t="s">
        <v>146</v>
      </c>
      <c r="H47" s="84" t="s">
        <v>147</v>
      </c>
      <c r="I47" s="84" t="s">
        <v>147</v>
      </c>
      <c r="J47" s="84" t="s">
        <v>147</v>
      </c>
      <c r="K47" s="84" t="s">
        <v>147</v>
      </c>
      <c r="L47" s="85" t="s">
        <v>147</v>
      </c>
    </row>
    <row r="48" spans="1:12" ht="15" customHeight="1" x14ac:dyDescent="0.35">
      <c r="A48" s="101" t="s">
        <v>148</v>
      </c>
      <c r="B48" s="102"/>
      <c r="C48" s="102"/>
      <c r="D48" s="102"/>
      <c r="E48" s="102"/>
      <c r="F48" s="84" t="s">
        <v>145</v>
      </c>
      <c r="G48" s="84" t="s">
        <v>146</v>
      </c>
      <c r="H48" s="84" t="s">
        <v>147</v>
      </c>
      <c r="I48" s="84" t="s">
        <v>147</v>
      </c>
      <c r="J48" s="84" t="s">
        <v>147</v>
      </c>
      <c r="K48" s="84" t="s">
        <v>147</v>
      </c>
      <c r="L48" s="85" t="s">
        <v>147</v>
      </c>
    </row>
    <row r="49" spans="1:12" ht="15" customHeight="1" x14ac:dyDescent="0.35">
      <c r="A49" s="101" t="s">
        <v>149</v>
      </c>
      <c r="B49" s="102"/>
      <c r="C49" s="102"/>
      <c r="D49" s="102"/>
      <c r="E49" s="102"/>
      <c r="F49" s="84" t="s">
        <v>145</v>
      </c>
      <c r="G49" s="84" t="s">
        <v>146</v>
      </c>
      <c r="H49" s="84" t="s">
        <v>147</v>
      </c>
      <c r="I49" s="84" t="s">
        <v>147</v>
      </c>
      <c r="J49" s="84" t="s">
        <v>147</v>
      </c>
      <c r="K49" s="84" t="s">
        <v>147</v>
      </c>
      <c r="L49" s="85" t="s">
        <v>147</v>
      </c>
    </row>
    <row r="50" spans="1:12" ht="15" customHeight="1" x14ac:dyDescent="0.35">
      <c r="A50" s="101" t="s">
        <v>150</v>
      </c>
      <c r="B50" s="102"/>
      <c r="C50" s="102"/>
      <c r="D50" s="102"/>
      <c r="E50" s="102"/>
      <c r="F50" s="84" t="s">
        <v>145</v>
      </c>
      <c r="G50" s="84" t="s">
        <v>146</v>
      </c>
      <c r="H50" s="84" t="s">
        <v>147</v>
      </c>
      <c r="I50" s="84" t="s">
        <v>147</v>
      </c>
      <c r="J50" s="84" t="s">
        <v>147</v>
      </c>
      <c r="K50" s="84" t="s">
        <v>147</v>
      </c>
      <c r="L50" s="85" t="s">
        <v>147</v>
      </c>
    </row>
    <row r="51" spans="1:12" ht="15" customHeight="1" x14ac:dyDescent="0.35">
      <c r="A51" s="101" t="s">
        <v>151</v>
      </c>
      <c r="B51" s="102"/>
      <c r="C51" s="102"/>
      <c r="D51" s="102"/>
      <c r="E51" s="102"/>
      <c r="F51" s="84" t="s">
        <v>145</v>
      </c>
      <c r="G51" s="84" t="s">
        <v>146</v>
      </c>
      <c r="H51" s="84" t="s">
        <v>147</v>
      </c>
      <c r="I51" s="84" t="s">
        <v>147</v>
      </c>
      <c r="J51" s="84" t="s">
        <v>147</v>
      </c>
      <c r="K51" s="84" t="s">
        <v>147</v>
      </c>
      <c r="L51" s="85" t="s">
        <v>147</v>
      </c>
    </row>
    <row r="52" spans="1:12" ht="15" customHeight="1" x14ac:dyDescent="0.35">
      <c r="A52" s="101" t="s">
        <v>152</v>
      </c>
      <c r="B52" s="102"/>
      <c r="C52" s="102"/>
      <c r="D52" s="102"/>
      <c r="E52" s="102"/>
      <c r="F52" s="84"/>
      <c r="G52" s="84"/>
      <c r="H52" s="84"/>
      <c r="I52" s="84"/>
      <c r="J52" s="84">
        <v>1</v>
      </c>
      <c r="K52" s="84">
        <v>1</v>
      </c>
      <c r="L52" s="85">
        <v>1</v>
      </c>
    </row>
    <row r="53" spans="1:12" ht="15" customHeight="1" x14ac:dyDescent="0.35">
      <c r="A53" s="101" t="s">
        <v>153</v>
      </c>
      <c r="B53" s="102"/>
      <c r="C53" s="102"/>
      <c r="D53" s="102"/>
      <c r="E53" s="102"/>
      <c r="F53" s="84"/>
      <c r="G53" s="84"/>
      <c r="H53" s="84"/>
      <c r="I53" s="84"/>
      <c r="J53" s="84" t="s">
        <v>154</v>
      </c>
      <c r="K53" s="84"/>
      <c r="L53" s="85"/>
    </row>
    <row r="54" spans="1:12" ht="15" customHeight="1" x14ac:dyDescent="0.35">
      <c r="A54" s="101" t="s">
        <v>155</v>
      </c>
      <c r="B54" s="102"/>
      <c r="C54" s="102"/>
      <c r="D54" s="102"/>
      <c r="E54" s="102"/>
      <c r="F54" s="84"/>
      <c r="G54" s="84" t="s">
        <v>154</v>
      </c>
      <c r="H54" s="84" t="s">
        <v>154</v>
      </c>
      <c r="I54" s="84" t="s">
        <v>147</v>
      </c>
      <c r="J54" s="84" t="s">
        <v>147</v>
      </c>
      <c r="K54" s="84" t="s">
        <v>147</v>
      </c>
      <c r="L54" s="85" t="s">
        <v>147</v>
      </c>
    </row>
    <row r="55" spans="1:12" ht="15" customHeight="1" x14ac:dyDescent="0.35">
      <c r="A55" s="101" t="s">
        <v>156</v>
      </c>
      <c r="B55" s="102"/>
      <c r="C55" s="102"/>
      <c r="D55" s="102"/>
      <c r="E55" s="102"/>
      <c r="F55" s="84"/>
      <c r="G55" s="84">
        <v>1</v>
      </c>
      <c r="H55" s="84">
        <v>0</v>
      </c>
      <c r="I55" s="84"/>
      <c r="J55" s="84"/>
      <c r="K55" s="84"/>
      <c r="L55" s="85"/>
    </row>
    <row r="56" spans="1:12" ht="15" customHeight="1" x14ac:dyDescent="0.35">
      <c r="A56" s="101" t="s">
        <v>157</v>
      </c>
      <c r="B56" s="102"/>
      <c r="C56" s="102"/>
      <c r="D56" s="102"/>
      <c r="E56" s="102"/>
      <c r="F56" s="86"/>
      <c r="G56" s="86"/>
      <c r="H56" s="86"/>
      <c r="I56" s="86"/>
      <c r="J56" s="86" t="s">
        <v>154</v>
      </c>
      <c r="K56" s="86"/>
      <c r="L56" s="87"/>
    </row>
    <row r="57" spans="1:12" ht="15" customHeight="1" x14ac:dyDescent="0.35">
      <c r="A57" s="101" t="s">
        <v>158</v>
      </c>
      <c r="B57" s="102"/>
      <c r="C57" s="102"/>
      <c r="D57" s="102"/>
      <c r="E57" s="102"/>
      <c r="F57" s="86"/>
      <c r="G57" s="86"/>
      <c r="H57" s="86"/>
      <c r="I57" s="86"/>
      <c r="J57" s="86" t="s">
        <v>154</v>
      </c>
      <c r="K57" s="86" t="s">
        <v>147</v>
      </c>
      <c r="L57" s="87" t="s">
        <v>147</v>
      </c>
    </row>
    <row r="58" spans="1:12" ht="15" customHeight="1" x14ac:dyDescent="0.35">
      <c r="A58" s="101" t="s">
        <v>159</v>
      </c>
      <c r="B58" s="102"/>
      <c r="C58" s="102"/>
      <c r="D58" s="102"/>
      <c r="E58" s="102"/>
      <c r="F58" s="86" t="s">
        <v>145</v>
      </c>
      <c r="G58" s="86" t="s">
        <v>146</v>
      </c>
      <c r="H58" s="86" t="s">
        <v>147</v>
      </c>
      <c r="I58" s="86" t="s">
        <v>147</v>
      </c>
      <c r="J58" s="86" t="s">
        <v>147</v>
      </c>
      <c r="K58" s="86" t="s">
        <v>147</v>
      </c>
      <c r="L58" s="87" t="s">
        <v>147</v>
      </c>
    </row>
    <row r="59" spans="1:12" ht="15" customHeight="1" x14ac:dyDescent="0.35">
      <c r="A59" s="101" t="s">
        <v>160</v>
      </c>
      <c r="B59" s="102"/>
      <c r="C59" s="102"/>
      <c r="D59" s="102"/>
      <c r="E59" s="102"/>
      <c r="F59" s="86"/>
      <c r="G59" s="86"/>
      <c r="H59" s="86"/>
      <c r="I59" s="86"/>
      <c r="J59" s="86" t="s">
        <v>154</v>
      </c>
      <c r="K59" s="86" t="s">
        <v>147</v>
      </c>
      <c r="L59" s="87"/>
    </row>
    <row r="60" spans="1:12" ht="15" customHeight="1" x14ac:dyDescent="0.35">
      <c r="A60" s="101" t="s">
        <v>161</v>
      </c>
      <c r="B60" s="102"/>
      <c r="C60" s="102"/>
      <c r="D60" s="102"/>
      <c r="E60" s="102"/>
      <c r="F60" s="86"/>
      <c r="G60" s="86"/>
      <c r="H60" s="86"/>
      <c r="I60" s="86"/>
      <c r="J60" s="86">
        <v>1</v>
      </c>
      <c r="K60" s="86"/>
      <c r="L60" s="87"/>
    </row>
    <row r="61" spans="1:12" ht="15" customHeight="1" x14ac:dyDescent="0.35">
      <c r="A61" s="101" t="s">
        <v>162</v>
      </c>
      <c r="B61" s="102"/>
      <c r="C61" s="102"/>
      <c r="D61" s="102"/>
      <c r="E61" s="102"/>
      <c r="F61" s="86"/>
      <c r="G61" s="86"/>
      <c r="H61" s="86"/>
      <c r="I61" s="86"/>
      <c r="J61" s="86">
        <v>7</v>
      </c>
      <c r="K61" s="86"/>
      <c r="L61" s="87"/>
    </row>
    <row r="62" spans="1:12" ht="15" customHeight="1" x14ac:dyDescent="0.35">
      <c r="A62" s="101" t="s">
        <v>163</v>
      </c>
      <c r="B62" s="102"/>
      <c r="C62" s="102"/>
      <c r="D62" s="102"/>
      <c r="E62" s="102"/>
      <c r="F62" s="86"/>
      <c r="G62" s="86"/>
      <c r="H62" s="86"/>
      <c r="I62" s="86"/>
      <c r="J62" s="86">
        <v>1</v>
      </c>
      <c r="K62" s="86" t="s">
        <v>140</v>
      </c>
      <c r="L62" s="87" t="s">
        <v>140</v>
      </c>
    </row>
    <row r="63" spans="1:12" ht="15" customHeight="1" x14ac:dyDescent="0.35">
      <c r="A63" s="101" t="s">
        <v>164</v>
      </c>
      <c r="B63" s="102"/>
      <c r="C63" s="102"/>
      <c r="D63" s="102"/>
      <c r="E63" s="102"/>
      <c r="F63" s="86"/>
      <c r="G63" s="86"/>
      <c r="H63" s="86"/>
      <c r="I63" s="86"/>
      <c r="J63" s="86">
        <v>1</v>
      </c>
      <c r="K63" s="86"/>
      <c r="L63" s="87"/>
    </row>
    <row r="64" spans="1:12" ht="15" customHeight="1" x14ac:dyDescent="0.35">
      <c r="A64" s="99" t="s">
        <v>124</v>
      </c>
      <c r="B64" s="100"/>
      <c r="C64" s="100"/>
      <c r="D64" s="100"/>
      <c r="E64" s="100"/>
      <c r="F64" s="83"/>
      <c r="G64" s="83"/>
      <c r="H64" s="83"/>
      <c r="I64" s="83"/>
      <c r="J64" s="83"/>
      <c r="K64" s="83"/>
      <c r="L64" s="44"/>
    </row>
    <row r="65" spans="1:12" ht="15" customHeight="1" x14ac:dyDescent="0.35">
      <c r="A65" s="101" t="s">
        <v>165</v>
      </c>
      <c r="B65" s="102"/>
      <c r="C65" s="102"/>
      <c r="D65" s="102"/>
      <c r="E65" s="102"/>
      <c r="F65" s="86"/>
      <c r="G65" s="86"/>
      <c r="H65" s="86"/>
      <c r="I65" s="86"/>
      <c r="J65" s="86">
        <v>2</v>
      </c>
      <c r="K65" s="86" t="s">
        <v>147</v>
      </c>
      <c r="L65" s="87" t="s">
        <v>147</v>
      </c>
    </row>
    <row r="66" spans="1:12" ht="15" customHeight="1" x14ac:dyDescent="0.35">
      <c r="A66" s="101" t="s">
        <v>166</v>
      </c>
      <c r="B66" s="102"/>
      <c r="C66" s="102"/>
      <c r="D66" s="102"/>
      <c r="E66" s="102"/>
      <c r="F66" s="86"/>
      <c r="G66" s="86"/>
      <c r="H66" s="86"/>
      <c r="I66" s="86"/>
      <c r="J66" s="86"/>
      <c r="K66" s="86">
        <v>1</v>
      </c>
      <c r="L66" s="87" t="s">
        <v>140</v>
      </c>
    </row>
    <row r="67" spans="1:12" ht="15" customHeight="1" x14ac:dyDescent="0.35">
      <c r="A67" s="101" t="s">
        <v>167</v>
      </c>
      <c r="B67" s="102"/>
      <c r="C67" s="102"/>
      <c r="D67" s="102"/>
      <c r="E67" s="102"/>
      <c r="F67" s="86"/>
      <c r="G67" s="86"/>
      <c r="H67" s="86"/>
      <c r="I67" s="86"/>
      <c r="J67" s="86">
        <v>1</v>
      </c>
      <c r="K67" s="86" t="s">
        <v>140</v>
      </c>
      <c r="L67" s="87" t="s">
        <v>140</v>
      </c>
    </row>
    <row r="68" spans="1:12" ht="15" customHeight="1" x14ac:dyDescent="0.35">
      <c r="A68" s="101" t="s">
        <v>168</v>
      </c>
      <c r="B68" s="102"/>
      <c r="C68" s="102"/>
      <c r="D68" s="102"/>
      <c r="E68" s="102"/>
      <c r="F68" s="86"/>
      <c r="G68" s="86"/>
      <c r="H68" s="86"/>
      <c r="I68" s="86"/>
      <c r="J68" s="86">
        <v>300</v>
      </c>
      <c r="K68" s="86"/>
      <c r="L68" s="87"/>
    </row>
    <row r="69" spans="1:12" ht="15" customHeight="1" x14ac:dyDescent="0.35">
      <c r="A69" s="101" t="s">
        <v>169</v>
      </c>
      <c r="B69" s="102"/>
      <c r="C69" s="102"/>
      <c r="D69" s="102"/>
      <c r="E69" s="102"/>
      <c r="F69" s="86"/>
      <c r="G69" s="86"/>
      <c r="H69" s="86"/>
      <c r="I69" s="86"/>
      <c r="J69" s="86">
        <v>1</v>
      </c>
      <c r="K69" s="86" t="s">
        <v>170</v>
      </c>
      <c r="L69" s="87" t="s">
        <v>170</v>
      </c>
    </row>
    <row r="70" spans="1:12" ht="15" customHeight="1" x14ac:dyDescent="0.35">
      <c r="A70" s="101" t="s">
        <v>171</v>
      </c>
      <c r="B70" s="102"/>
      <c r="C70" s="102"/>
      <c r="D70" s="102"/>
      <c r="E70" s="102"/>
      <c r="F70" s="86"/>
      <c r="G70" s="86"/>
      <c r="H70" s="86"/>
      <c r="I70" s="86"/>
      <c r="J70" s="86"/>
      <c r="K70" s="86"/>
      <c r="L70" s="87">
        <v>1</v>
      </c>
    </row>
    <row r="71" spans="1:12" ht="15" customHeight="1" x14ac:dyDescent="0.35">
      <c r="A71" s="101" t="s">
        <v>172</v>
      </c>
      <c r="B71" s="102"/>
      <c r="C71" s="102"/>
      <c r="D71" s="102"/>
      <c r="E71" s="102"/>
      <c r="F71" s="86"/>
      <c r="G71" s="86">
        <v>2</v>
      </c>
      <c r="H71" s="86">
        <v>2</v>
      </c>
      <c r="I71" s="86">
        <v>2</v>
      </c>
      <c r="J71" s="86" t="s">
        <v>147</v>
      </c>
      <c r="K71" s="86" t="s">
        <v>147</v>
      </c>
      <c r="L71" s="87" t="s">
        <v>147</v>
      </c>
    </row>
    <row r="72" spans="1:12" ht="15" customHeight="1" x14ac:dyDescent="0.35">
      <c r="A72" s="101" t="s">
        <v>173</v>
      </c>
      <c r="B72" s="102"/>
      <c r="C72" s="102"/>
      <c r="D72" s="102"/>
      <c r="E72" s="102"/>
      <c r="F72" s="86"/>
      <c r="G72" s="86"/>
      <c r="H72" s="86"/>
      <c r="I72" s="86"/>
      <c r="J72" s="86">
        <v>7</v>
      </c>
      <c r="K72" s="86" t="s">
        <v>147</v>
      </c>
      <c r="L72" s="87"/>
    </row>
    <row r="73" spans="1:12" ht="15" customHeight="1" x14ac:dyDescent="0.35">
      <c r="A73" s="101" t="s">
        <v>174</v>
      </c>
      <c r="B73" s="102"/>
      <c r="C73" s="102"/>
      <c r="D73" s="102"/>
      <c r="E73" s="102"/>
      <c r="F73" s="86"/>
      <c r="G73" s="86"/>
      <c r="H73" s="86"/>
      <c r="I73" s="86"/>
      <c r="J73" s="86" t="s">
        <v>175</v>
      </c>
      <c r="K73" s="86" t="s">
        <v>147</v>
      </c>
      <c r="L73" s="87" t="s">
        <v>147</v>
      </c>
    </row>
    <row r="74" spans="1:12" ht="15" customHeight="1" x14ac:dyDescent="0.35">
      <c r="A74" s="101" t="s">
        <v>176</v>
      </c>
      <c r="B74" s="102"/>
      <c r="C74" s="102"/>
      <c r="D74" s="102"/>
      <c r="E74" s="102"/>
      <c r="F74" s="86" t="s">
        <v>177</v>
      </c>
      <c r="G74" s="86" t="s">
        <v>146</v>
      </c>
      <c r="H74" s="86" t="s">
        <v>147</v>
      </c>
      <c r="I74" s="86" t="s">
        <v>147</v>
      </c>
      <c r="J74" s="86" t="s">
        <v>147</v>
      </c>
      <c r="K74" s="86" t="s">
        <v>147</v>
      </c>
      <c r="L74" s="87" t="s">
        <v>147</v>
      </c>
    </row>
    <row r="75" spans="1:12" ht="15" customHeight="1" x14ac:dyDescent="0.35">
      <c r="A75" s="101" t="s">
        <v>178</v>
      </c>
      <c r="B75" s="102"/>
      <c r="C75" s="102"/>
      <c r="D75" s="102"/>
      <c r="E75" s="102"/>
      <c r="F75" s="86"/>
      <c r="G75" s="86"/>
      <c r="H75" s="86"/>
      <c r="I75" s="86"/>
      <c r="J75" s="86">
        <v>1</v>
      </c>
      <c r="K75" s="86"/>
      <c r="L75" s="87"/>
    </row>
    <row r="76" spans="1:12" ht="15" customHeight="1" x14ac:dyDescent="0.35">
      <c r="A76" s="101" t="s">
        <v>179</v>
      </c>
      <c r="B76" s="102"/>
      <c r="C76" s="102"/>
      <c r="D76" s="102"/>
      <c r="E76" s="102"/>
      <c r="F76" s="86"/>
      <c r="G76" s="86"/>
      <c r="H76" s="86"/>
      <c r="I76" s="86"/>
      <c r="J76" s="86">
        <v>1</v>
      </c>
      <c r="K76" s="86"/>
      <c r="L76" s="87"/>
    </row>
    <row r="77" spans="1:12" ht="15" customHeight="1" x14ac:dyDescent="0.35">
      <c r="A77" s="101" t="s">
        <v>180</v>
      </c>
      <c r="B77" s="102"/>
      <c r="C77" s="102"/>
      <c r="D77" s="102"/>
      <c r="E77" s="102"/>
      <c r="F77" s="86">
        <v>1</v>
      </c>
      <c r="G77" s="86"/>
      <c r="H77" s="86"/>
      <c r="I77" s="86">
        <v>1</v>
      </c>
      <c r="J77" s="86">
        <v>2</v>
      </c>
      <c r="K77" s="86"/>
      <c r="L77" s="87"/>
    </row>
    <row r="78" spans="1:12" ht="15" customHeight="1" x14ac:dyDescent="0.35">
      <c r="A78" s="101" t="s">
        <v>181</v>
      </c>
      <c r="B78" s="102"/>
      <c r="C78" s="102"/>
      <c r="D78" s="102"/>
      <c r="E78" s="102"/>
      <c r="F78" s="86"/>
      <c r="G78" s="86">
        <v>1</v>
      </c>
      <c r="H78" s="86">
        <v>1</v>
      </c>
      <c r="I78" s="86">
        <v>1</v>
      </c>
      <c r="J78" s="86"/>
      <c r="K78" s="86"/>
      <c r="L78" s="87"/>
    </row>
    <row r="79" spans="1:12" ht="15" customHeight="1" x14ac:dyDescent="0.35">
      <c r="A79" s="101" t="s">
        <v>182</v>
      </c>
      <c r="B79" s="102"/>
      <c r="C79" s="102"/>
      <c r="D79" s="102"/>
      <c r="E79" s="102"/>
      <c r="F79" s="86"/>
      <c r="G79" s="86">
        <v>1</v>
      </c>
      <c r="H79" s="86">
        <v>1</v>
      </c>
      <c r="I79" s="86">
        <v>1</v>
      </c>
      <c r="J79" s="86"/>
      <c r="K79" s="86"/>
      <c r="L79" s="87"/>
    </row>
    <row r="80" spans="1:12" ht="15" customHeight="1" x14ac:dyDescent="0.35">
      <c r="A80" s="101" t="s">
        <v>183</v>
      </c>
      <c r="B80" s="102"/>
      <c r="C80" s="102"/>
      <c r="D80" s="102"/>
      <c r="E80" s="102"/>
      <c r="F80" s="86"/>
      <c r="G80" s="86"/>
      <c r="H80" s="86"/>
      <c r="I80" s="86"/>
      <c r="J80" s="86">
        <v>1</v>
      </c>
      <c r="K80" s="86"/>
      <c r="L80" s="87"/>
    </row>
    <row r="81" spans="1:12" ht="15" customHeight="1" x14ac:dyDescent="0.35">
      <c r="A81" s="101" t="s">
        <v>184</v>
      </c>
      <c r="B81" s="102"/>
      <c r="C81" s="102"/>
      <c r="D81" s="102"/>
      <c r="E81" s="102"/>
      <c r="F81" s="86"/>
      <c r="G81" s="86"/>
      <c r="H81" s="86"/>
      <c r="I81" s="86"/>
      <c r="J81" s="86"/>
      <c r="K81" s="86">
        <v>1</v>
      </c>
      <c r="L81" s="87"/>
    </row>
    <row r="82" spans="1:12" ht="15" customHeight="1" x14ac:dyDescent="0.35">
      <c r="A82" s="101" t="s">
        <v>185</v>
      </c>
      <c r="B82" s="102"/>
      <c r="C82" s="102"/>
      <c r="D82" s="102"/>
      <c r="E82" s="102"/>
      <c r="F82" s="86"/>
      <c r="G82" s="86"/>
      <c r="H82" s="86"/>
      <c r="I82" s="86"/>
      <c r="J82" s="86">
        <v>1</v>
      </c>
      <c r="K82" s="86"/>
      <c r="L82" s="87"/>
    </row>
    <row r="83" spans="1:12" ht="15" customHeight="1" x14ac:dyDescent="0.35">
      <c r="A83" s="95" t="s">
        <v>186</v>
      </c>
      <c r="B83" s="96"/>
      <c r="C83" s="96"/>
      <c r="D83" s="96"/>
      <c r="E83" s="96"/>
      <c r="K83" s="54" t="s">
        <v>187</v>
      </c>
      <c r="L83" s="88"/>
    </row>
    <row r="84" spans="1:12" ht="15" customHeight="1" x14ac:dyDescent="0.35">
      <c r="A84" s="95" t="s">
        <v>188</v>
      </c>
      <c r="B84" s="96"/>
      <c r="C84" s="96"/>
      <c r="D84" s="96"/>
      <c r="E84" s="96"/>
      <c r="F84" s="54" t="s">
        <v>145</v>
      </c>
      <c r="G84" s="54" t="s">
        <v>146</v>
      </c>
      <c r="H84" s="54" t="s">
        <v>147</v>
      </c>
      <c r="I84" s="54" t="s">
        <v>147</v>
      </c>
      <c r="J84" s="54" t="s">
        <v>147</v>
      </c>
      <c r="K84" s="54" t="s">
        <v>147</v>
      </c>
      <c r="L84" s="88" t="s">
        <v>147</v>
      </c>
    </row>
    <row r="85" spans="1:12" ht="15" customHeight="1" x14ac:dyDescent="0.35">
      <c r="A85" s="99" t="s">
        <v>125</v>
      </c>
      <c r="B85" s="100"/>
      <c r="C85" s="100"/>
      <c r="D85" s="100"/>
      <c r="E85" s="100"/>
      <c r="F85" s="83"/>
      <c r="G85" s="83"/>
      <c r="H85" s="83"/>
      <c r="I85" s="83"/>
      <c r="J85" s="83"/>
      <c r="K85" s="83"/>
      <c r="L85" s="44"/>
    </row>
    <row r="86" spans="1:12" ht="15" customHeight="1" x14ac:dyDescent="0.35">
      <c r="A86" s="95" t="s">
        <v>189</v>
      </c>
      <c r="B86" s="96"/>
      <c r="C86" s="96"/>
      <c r="D86" s="96"/>
      <c r="E86" s="96"/>
      <c r="F86" s="54">
        <v>1</v>
      </c>
      <c r="G86" s="54">
        <v>1</v>
      </c>
      <c r="H86" s="54">
        <v>1</v>
      </c>
      <c r="I86" s="54">
        <v>1</v>
      </c>
      <c r="J86" s="54">
        <v>2</v>
      </c>
      <c r="K86" s="54">
        <v>2</v>
      </c>
      <c r="L86" s="88">
        <v>2</v>
      </c>
    </row>
    <row r="87" spans="1:12" ht="15" customHeight="1" x14ac:dyDescent="0.35">
      <c r="A87" s="95" t="s">
        <v>190</v>
      </c>
      <c r="B87" s="96"/>
      <c r="C87" s="96"/>
      <c r="D87" s="96"/>
      <c r="E87" s="96"/>
      <c r="G87" s="54">
        <v>1</v>
      </c>
      <c r="H87" s="54">
        <v>1</v>
      </c>
      <c r="I87" s="54">
        <v>1</v>
      </c>
      <c r="J87" s="54">
        <v>1</v>
      </c>
      <c r="K87" s="54">
        <v>1</v>
      </c>
      <c r="L87" s="88">
        <v>1</v>
      </c>
    </row>
    <row r="88" spans="1:12" ht="15" customHeight="1" x14ac:dyDescent="0.35">
      <c r="A88" s="95" t="s">
        <v>191</v>
      </c>
      <c r="B88" s="96"/>
      <c r="C88" s="96"/>
      <c r="D88" s="96"/>
      <c r="E88" s="96"/>
      <c r="F88" s="54">
        <v>599</v>
      </c>
      <c r="G88" s="54">
        <v>500</v>
      </c>
      <c r="H88" s="54">
        <v>500</v>
      </c>
      <c r="J88" s="54">
        <v>500</v>
      </c>
      <c r="K88" s="54">
        <v>500</v>
      </c>
      <c r="L88" s="88">
        <v>500</v>
      </c>
    </row>
    <row r="89" spans="1:12" ht="15" customHeight="1" x14ac:dyDescent="0.35">
      <c r="A89" s="95" t="s">
        <v>192</v>
      </c>
      <c r="B89" s="96"/>
      <c r="C89" s="96"/>
      <c r="D89" s="96"/>
      <c r="E89" s="96"/>
      <c r="G89" s="54">
        <v>1</v>
      </c>
      <c r="H89" s="54">
        <v>1</v>
      </c>
      <c r="I89" s="54">
        <v>1</v>
      </c>
      <c r="J89" s="54">
        <v>1</v>
      </c>
      <c r="K89" s="54">
        <v>1</v>
      </c>
      <c r="L89" s="88">
        <v>1</v>
      </c>
    </row>
    <row r="90" spans="1:12" ht="15" customHeight="1" x14ac:dyDescent="0.35">
      <c r="A90" s="95" t="s">
        <v>193</v>
      </c>
      <c r="B90" s="96"/>
      <c r="C90" s="96"/>
      <c r="D90" s="96"/>
      <c r="E90" s="96"/>
      <c r="F90" s="54" t="s">
        <v>145</v>
      </c>
      <c r="G90" s="54" t="s">
        <v>146</v>
      </c>
      <c r="H90" s="54" t="s">
        <v>147</v>
      </c>
      <c r="I90" s="54" t="s">
        <v>147</v>
      </c>
      <c r="J90" s="54" t="s">
        <v>147</v>
      </c>
      <c r="K90" s="54" t="s">
        <v>147</v>
      </c>
      <c r="L90" s="88" t="s">
        <v>147</v>
      </c>
    </row>
    <row r="91" spans="1:12" ht="15" customHeight="1" x14ac:dyDescent="0.35">
      <c r="A91" s="95" t="s">
        <v>194</v>
      </c>
      <c r="B91" s="96"/>
      <c r="C91" s="96"/>
      <c r="D91" s="96"/>
      <c r="E91" s="96"/>
      <c r="F91" s="54">
        <v>2</v>
      </c>
      <c r="G91" s="54">
        <v>2</v>
      </c>
      <c r="H91" s="54">
        <v>2</v>
      </c>
      <c r="I91" s="54">
        <v>2</v>
      </c>
      <c r="J91" s="54">
        <v>1</v>
      </c>
      <c r="K91" s="54">
        <v>1</v>
      </c>
      <c r="L91" s="88">
        <v>1</v>
      </c>
    </row>
    <row r="92" spans="1:12" ht="15" customHeight="1" x14ac:dyDescent="0.35">
      <c r="A92" s="95" t="s">
        <v>195</v>
      </c>
      <c r="B92" s="96"/>
      <c r="C92" s="96"/>
      <c r="D92" s="96"/>
      <c r="E92" s="96"/>
      <c r="J92" s="54">
        <v>1</v>
      </c>
      <c r="K92" s="54" t="s">
        <v>147</v>
      </c>
      <c r="L92" s="88" t="s">
        <v>147</v>
      </c>
    </row>
    <row r="93" spans="1:12" ht="15" customHeight="1" x14ac:dyDescent="0.35">
      <c r="A93" s="95" t="s">
        <v>196</v>
      </c>
      <c r="B93" s="96"/>
      <c r="C93" s="96"/>
      <c r="D93" s="96"/>
      <c r="E93" s="96"/>
      <c r="J93" s="54" t="s">
        <v>154</v>
      </c>
      <c r="K93" s="54" t="s">
        <v>147</v>
      </c>
      <c r="L93" s="88" t="s">
        <v>147</v>
      </c>
    </row>
    <row r="94" spans="1:12" ht="15" customHeight="1" x14ac:dyDescent="0.35">
      <c r="A94" s="95" t="s">
        <v>197</v>
      </c>
      <c r="B94" s="96"/>
      <c r="C94" s="96"/>
      <c r="D94" s="96"/>
      <c r="E94" s="96"/>
      <c r="J94" s="54">
        <v>1</v>
      </c>
      <c r="K94" s="54">
        <v>1</v>
      </c>
      <c r="L94" s="88">
        <v>1</v>
      </c>
    </row>
    <row r="95" spans="1:12" ht="15" customHeight="1" x14ac:dyDescent="0.35">
      <c r="A95" s="95" t="s">
        <v>198</v>
      </c>
      <c r="B95" s="96"/>
      <c r="C95" s="96"/>
      <c r="D95" s="96"/>
      <c r="E95" s="96"/>
      <c r="J95" s="54">
        <v>3</v>
      </c>
      <c r="K95" s="54">
        <v>1</v>
      </c>
      <c r="L95" s="88">
        <v>1</v>
      </c>
    </row>
    <row r="96" spans="1:12" ht="15" customHeight="1" x14ac:dyDescent="0.35">
      <c r="A96" s="95" t="s">
        <v>199</v>
      </c>
      <c r="B96" s="96"/>
      <c r="C96" s="96"/>
      <c r="D96" s="96"/>
      <c r="E96" s="96"/>
      <c r="G96" s="54">
        <v>4</v>
      </c>
      <c r="H96" s="54">
        <v>2</v>
      </c>
      <c r="I96" s="54">
        <v>2</v>
      </c>
      <c r="J96" s="54">
        <v>4</v>
      </c>
      <c r="K96" s="54">
        <v>4</v>
      </c>
      <c r="L96" s="88">
        <v>4</v>
      </c>
    </row>
    <row r="97" spans="1:12" ht="15" customHeight="1" x14ac:dyDescent="0.35">
      <c r="A97" s="95" t="s">
        <v>200</v>
      </c>
      <c r="B97" s="96"/>
      <c r="C97" s="96"/>
      <c r="D97" s="96"/>
      <c r="E97" s="96"/>
      <c r="F97" s="54">
        <v>2</v>
      </c>
      <c r="G97" s="54">
        <v>2</v>
      </c>
      <c r="H97" s="54">
        <v>4</v>
      </c>
      <c r="I97" s="54">
        <v>4</v>
      </c>
      <c r="J97" s="54">
        <v>4</v>
      </c>
      <c r="K97" s="54">
        <v>4</v>
      </c>
      <c r="L97" s="88">
        <v>4</v>
      </c>
    </row>
    <row r="98" spans="1:12" ht="15" customHeight="1" x14ac:dyDescent="0.35">
      <c r="A98" s="95" t="s">
        <v>201</v>
      </c>
      <c r="B98" s="96"/>
      <c r="C98" s="96"/>
      <c r="D98" s="96"/>
      <c r="E98" s="96"/>
      <c r="F98" s="54">
        <v>900</v>
      </c>
      <c r="G98" s="89">
        <v>1000</v>
      </c>
      <c r="H98" s="54">
        <v>500</v>
      </c>
      <c r="J98" s="89">
        <v>1000</v>
      </c>
      <c r="K98" s="89">
        <v>1000</v>
      </c>
      <c r="L98" s="90">
        <v>1000</v>
      </c>
    </row>
    <row r="99" spans="1:12" ht="15" customHeight="1" x14ac:dyDescent="0.35">
      <c r="A99" s="95" t="s">
        <v>202</v>
      </c>
      <c r="B99" s="96"/>
      <c r="C99" s="96"/>
      <c r="D99" s="96"/>
      <c r="E99" s="96"/>
      <c r="J99" s="54">
        <v>1</v>
      </c>
      <c r="K99" s="54">
        <v>1</v>
      </c>
      <c r="L99" s="88">
        <v>1</v>
      </c>
    </row>
    <row r="100" spans="1:12" ht="15" customHeight="1" x14ac:dyDescent="0.35">
      <c r="A100" s="95" t="s">
        <v>203</v>
      </c>
      <c r="B100" s="96"/>
      <c r="C100" s="96"/>
      <c r="D100" s="96"/>
      <c r="E100" s="96"/>
      <c r="J100" s="54">
        <v>2</v>
      </c>
      <c r="K100" s="54">
        <v>2</v>
      </c>
      <c r="L100" s="88">
        <v>2</v>
      </c>
    </row>
    <row r="101" spans="1:12" ht="15" customHeight="1" x14ac:dyDescent="0.35">
      <c r="A101" s="95" t="s">
        <v>204</v>
      </c>
      <c r="B101" s="96"/>
      <c r="C101" s="96"/>
      <c r="D101" s="96"/>
      <c r="E101" s="96"/>
      <c r="J101" s="54">
        <v>1</v>
      </c>
      <c r="L101" s="88"/>
    </row>
    <row r="102" spans="1:12" ht="15" customHeight="1" x14ac:dyDescent="0.35">
      <c r="A102" s="95" t="s">
        <v>205</v>
      </c>
      <c r="B102" s="96"/>
      <c r="C102" s="96"/>
      <c r="D102" s="96"/>
      <c r="E102" s="96"/>
      <c r="J102" s="54">
        <v>1</v>
      </c>
      <c r="L102" s="88"/>
    </row>
    <row r="103" spans="1:12" ht="15" customHeight="1" x14ac:dyDescent="0.35">
      <c r="A103" s="95" t="s">
        <v>206</v>
      </c>
      <c r="B103" s="96"/>
      <c r="C103" s="96"/>
      <c r="D103" s="96"/>
      <c r="E103" s="96"/>
      <c r="J103" s="54">
        <v>1</v>
      </c>
      <c r="L103" s="88"/>
    </row>
    <row r="104" spans="1:12" ht="15" customHeight="1" x14ac:dyDescent="0.35">
      <c r="A104" s="95" t="s">
        <v>207</v>
      </c>
      <c r="B104" s="96"/>
      <c r="C104" s="96"/>
      <c r="D104" s="96"/>
      <c r="E104" s="96"/>
      <c r="G104" s="54">
        <v>300</v>
      </c>
      <c r="J104" s="89">
        <v>1000</v>
      </c>
      <c r="K104" s="89">
        <v>1000</v>
      </c>
      <c r="L104" s="90">
        <v>1000</v>
      </c>
    </row>
    <row r="105" spans="1:12" ht="15" customHeight="1" x14ac:dyDescent="0.35">
      <c r="A105" s="95" t="s">
        <v>208</v>
      </c>
      <c r="B105" s="96"/>
      <c r="C105" s="96"/>
      <c r="D105" s="96"/>
      <c r="E105" s="96"/>
      <c r="G105" s="54">
        <v>2</v>
      </c>
      <c r="J105" s="54">
        <v>4</v>
      </c>
      <c r="K105" s="54">
        <v>6</v>
      </c>
      <c r="L105" s="88">
        <v>8</v>
      </c>
    </row>
    <row r="106" spans="1:12" ht="15" customHeight="1" x14ac:dyDescent="0.35">
      <c r="A106" s="95" t="s">
        <v>209</v>
      </c>
      <c r="B106" s="96"/>
      <c r="C106" s="96"/>
      <c r="D106" s="96"/>
      <c r="E106" s="96"/>
      <c r="F106" s="54">
        <v>60</v>
      </c>
      <c r="G106" s="54">
        <v>30</v>
      </c>
      <c r="H106" s="54">
        <v>22</v>
      </c>
      <c r="I106" s="54">
        <v>40</v>
      </c>
      <c r="J106" s="54">
        <v>30</v>
      </c>
      <c r="K106" s="54">
        <v>30</v>
      </c>
      <c r="L106" s="88">
        <v>30</v>
      </c>
    </row>
    <row r="107" spans="1:12" ht="15" customHeight="1" x14ac:dyDescent="0.35">
      <c r="A107" s="95" t="s">
        <v>210</v>
      </c>
      <c r="B107" s="96"/>
      <c r="C107" s="96"/>
      <c r="D107" s="96"/>
      <c r="E107" s="96"/>
      <c r="G107" s="54">
        <v>2</v>
      </c>
      <c r="H107" s="54">
        <v>1</v>
      </c>
      <c r="I107" s="54">
        <v>1</v>
      </c>
      <c r="J107" s="54">
        <v>2</v>
      </c>
      <c r="K107" s="54">
        <v>2</v>
      </c>
      <c r="L107" s="88">
        <v>2</v>
      </c>
    </row>
    <row r="108" spans="1:12" ht="15" customHeight="1" x14ac:dyDescent="0.35">
      <c r="A108" s="97" t="s">
        <v>126</v>
      </c>
      <c r="B108" s="98"/>
      <c r="C108" s="98"/>
      <c r="D108" s="98"/>
      <c r="E108" s="98"/>
      <c r="L108" s="88"/>
    </row>
    <row r="109" spans="1:12" ht="15" customHeight="1" x14ac:dyDescent="0.35">
      <c r="A109" s="95" t="s">
        <v>211</v>
      </c>
      <c r="B109" s="96"/>
      <c r="C109" s="96"/>
      <c r="D109" s="96"/>
      <c r="E109" s="96"/>
      <c r="F109" s="89">
        <v>360000</v>
      </c>
      <c r="G109" s="89">
        <v>360000</v>
      </c>
      <c r="H109" s="89">
        <v>360000</v>
      </c>
      <c r="I109" s="89">
        <v>360000</v>
      </c>
      <c r="J109" s="89">
        <v>360000</v>
      </c>
      <c r="K109" s="89">
        <v>360000</v>
      </c>
      <c r="L109" s="90">
        <v>360000</v>
      </c>
    </row>
    <row r="110" spans="1:12" ht="15" customHeight="1" x14ac:dyDescent="0.35">
      <c r="A110" s="95" t="s">
        <v>212</v>
      </c>
      <c r="B110" s="96"/>
      <c r="C110" s="96"/>
      <c r="D110" s="96"/>
      <c r="E110" s="96"/>
      <c r="F110" s="89">
        <v>1057000</v>
      </c>
      <c r="G110" s="89">
        <v>830000</v>
      </c>
      <c r="H110" s="89">
        <v>83000</v>
      </c>
      <c r="I110" s="89">
        <v>830000</v>
      </c>
      <c r="J110" s="89">
        <v>955000</v>
      </c>
      <c r="K110" s="89">
        <v>1120700</v>
      </c>
      <c r="L110" s="90">
        <v>575000</v>
      </c>
    </row>
    <row r="111" spans="1:12" ht="15" customHeight="1" x14ac:dyDescent="0.35">
      <c r="A111" s="95" t="s">
        <v>213</v>
      </c>
      <c r="B111" s="96"/>
      <c r="C111" s="96"/>
      <c r="D111" s="96"/>
      <c r="E111" s="96"/>
      <c r="J111" s="89">
        <v>20000</v>
      </c>
      <c r="K111" s="89">
        <v>20000</v>
      </c>
      <c r="L111" s="90">
        <v>20000</v>
      </c>
    </row>
    <row r="112" spans="1:12" ht="15" customHeight="1" x14ac:dyDescent="0.35">
      <c r="A112" s="95" t="s">
        <v>214</v>
      </c>
      <c r="B112" s="96"/>
      <c r="C112" s="96"/>
      <c r="D112" s="96"/>
      <c r="E112" s="96"/>
      <c r="F112" s="54">
        <v>100</v>
      </c>
      <c r="G112" s="54">
        <v>100</v>
      </c>
      <c r="H112" s="54">
        <v>100</v>
      </c>
      <c r="I112" s="54">
        <v>100</v>
      </c>
      <c r="J112" s="54">
        <v>125</v>
      </c>
      <c r="K112" s="54">
        <v>125</v>
      </c>
      <c r="L112" s="88">
        <v>125</v>
      </c>
    </row>
    <row r="113" spans="1:12" ht="15" customHeight="1" x14ac:dyDescent="0.35">
      <c r="A113" s="95" t="s">
        <v>215</v>
      </c>
      <c r="B113" s="96"/>
      <c r="C113" s="96"/>
      <c r="D113" s="96"/>
      <c r="E113" s="96"/>
      <c r="G113" s="54">
        <v>1</v>
      </c>
      <c r="J113" s="54">
        <v>1</v>
      </c>
      <c r="K113" s="54" t="s">
        <v>140</v>
      </c>
      <c r="L113" s="88" t="s">
        <v>140</v>
      </c>
    </row>
    <row r="114" spans="1:12" ht="15" customHeight="1" x14ac:dyDescent="0.35">
      <c r="A114" s="95" t="s">
        <v>216</v>
      </c>
      <c r="B114" s="96"/>
      <c r="C114" s="96"/>
      <c r="D114" s="96"/>
      <c r="E114" s="96"/>
      <c r="G114" s="54">
        <v>1</v>
      </c>
      <c r="H114" s="54">
        <v>1</v>
      </c>
      <c r="I114" s="54">
        <v>1</v>
      </c>
      <c r="J114" s="54" t="s">
        <v>140</v>
      </c>
      <c r="K114" s="54" t="s">
        <v>140</v>
      </c>
      <c r="L114" s="88" t="s">
        <v>140</v>
      </c>
    </row>
    <row r="115" spans="1:12" ht="15" customHeight="1" x14ac:dyDescent="0.35">
      <c r="A115" s="95" t="s">
        <v>217</v>
      </c>
      <c r="B115" s="96"/>
      <c r="C115" s="96"/>
      <c r="D115" s="96"/>
      <c r="E115" s="96"/>
      <c r="G115" s="54">
        <v>8</v>
      </c>
      <c r="J115" s="54">
        <v>8</v>
      </c>
      <c r="L115" s="88"/>
    </row>
    <row r="116" spans="1:12" ht="15" customHeight="1" x14ac:dyDescent="0.35">
      <c r="A116" s="95" t="s">
        <v>218</v>
      </c>
      <c r="B116" s="96"/>
      <c r="C116" s="96"/>
      <c r="D116" s="96"/>
      <c r="E116" s="96"/>
      <c r="G116" s="54">
        <v>8</v>
      </c>
      <c r="J116" s="54">
        <v>8</v>
      </c>
      <c r="L116" s="88"/>
    </row>
    <row r="117" spans="1:12" ht="15" customHeight="1" x14ac:dyDescent="0.35">
      <c r="A117" s="95" t="s">
        <v>219</v>
      </c>
      <c r="B117" s="96"/>
      <c r="C117" s="96"/>
      <c r="D117" s="96"/>
      <c r="E117" s="96"/>
      <c r="F117" s="54" t="s">
        <v>220</v>
      </c>
      <c r="G117" s="54" t="s">
        <v>220</v>
      </c>
      <c r="H117" s="54" t="s">
        <v>220</v>
      </c>
      <c r="I117" s="54" t="s">
        <v>220</v>
      </c>
      <c r="J117" s="54" t="s">
        <v>220</v>
      </c>
      <c r="K117" s="54" t="s">
        <v>220</v>
      </c>
      <c r="L117" s="88" t="s">
        <v>220</v>
      </c>
    </row>
    <row r="118" spans="1:12" ht="15" customHeight="1" x14ac:dyDescent="0.35">
      <c r="A118" s="95" t="s">
        <v>221</v>
      </c>
      <c r="B118" s="96"/>
      <c r="C118" s="96"/>
      <c r="D118" s="96"/>
      <c r="E118" s="96"/>
      <c r="F118" s="54" t="s">
        <v>222</v>
      </c>
      <c r="G118" s="54" t="s">
        <v>223</v>
      </c>
      <c r="H118" s="54" t="s">
        <v>224</v>
      </c>
      <c r="I118" s="54" t="s">
        <v>224</v>
      </c>
      <c r="J118" s="54" t="s">
        <v>223</v>
      </c>
      <c r="K118" s="54" t="s">
        <v>225</v>
      </c>
      <c r="L118" s="88" t="s">
        <v>223</v>
      </c>
    </row>
    <row r="119" spans="1:12" ht="15" customHeight="1" x14ac:dyDescent="0.35">
      <c r="A119" s="95" t="s">
        <v>226</v>
      </c>
      <c r="B119" s="96"/>
      <c r="C119" s="96"/>
      <c r="D119" s="96"/>
      <c r="E119" s="96"/>
      <c r="G119" s="54" t="s">
        <v>227</v>
      </c>
      <c r="H119" s="54" t="s">
        <v>227</v>
      </c>
      <c r="I119" s="54" t="s">
        <v>227</v>
      </c>
      <c r="J119" s="54" t="s">
        <v>228</v>
      </c>
      <c r="K119" s="54">
        <v>2021</v>
      </c>
      <c r="L119" s="88">
        <v>2022</v>
      </c>
    </row>
    <row r="120" spans="1:12" ht="15" customHeight="1" x14ac:dyDescent="0.35">
      <c r="A120" s="115" t="s">
        <v>80</v>
      </c>
      <c r="B120" s="116"/>
      <c r="C120" s="116"/>
      <c r="D120" s="116"/>
      <c r="E120" s="116"/>
      <c r="F120" s="43"/>
      <c r="G120" s="43"/>
      <c r="H120" s="43"/>
      <c r="I120" s="43"/>
      <c r="J120" s="43"/>
      <c r="K120" s="43"/>
      <c r="L120" s="44"/>
    </row>
    <row r="121" spans="1:12" ht="15" customHeight="1" x14ac:dyDescent="0.35">
      <c r="A121" s="115" t="s">
        <v>81</v>
      </c>
      <c r="B121" s="116"/>
      <c r="C121" s="116"/>
      <c r="D121" s="116"/>
      <c r="E121" s="116"/>
      <c r="F121" s="41"/>
      <c r="G121" s="41"/>
      <c r="H121" s="41"/>
      <c r="I121" s="41"/>
      <c r="J121" s="41"/>
      <c r="K121" s="41"/>
      <c r="L121" s="42"/>
    </row>
    <row r="122" spans="1:12" ht="15" customHeight="1" x14ac:dyDescent="0.35">
      <c r="A122" s="119" t="s">
        <v>82</v>
      </c>
      <c r="B122" s="120"/>
      <c r="C122" s="120"/>
      <c r="D122" s="120"/>
      <c r="E122" s="120"/>
      <c r="F122" s="45"/>
      <c r="G122" s="45"/>
      <c r="H122" s="45"/>
      <c r="I122" s="45"/>
      <c r="J122" s="45"/>
      <c r="K122" s="45"/>
      <c r="L122" s="46"/>
    </row>
    <row r="123" spans="1:12" ht="15" customHeight="1" x14ac:dyDescent="0.35">
      <c r="A123" s="111" t="s">
        <v>70</v>
      </c>
      <c r="B123" s="112"/>
      <c r="C123" s="112"/>
      <c r="D123" s="112"/>
      <c r="E123" s="112"/>
      <c r="F123" s="112"/>
      <c r="G123" s="112"/>
      <c r="H123" s="112"/>
      <c r="I123" s="113"/>
      <c r="J123" s="113"/>
      <c r="K123" s="113"/>
      <c r="L123" s="114"/>
    </row>
    <row r="124" spans="1:12" ht="28.5" customHeight="1" x14ac:dyDescent="0.35">
      <c r="A124" s="115" t="s">
        <v>229</v>
      </c>
      <c r="B124" s="116"/>
      <c r="C124" s="116"/>
      <c r="D124" s="116"/>
      <c r="E124" s="116"/>
      <c r="F124" s="47"/>
      <c r="G124" s="47"/>
      <c r="H124" s="47"/>
      <c r="I124" s="47"/>
      <c r="J124" s="47"/>
      <c r="K124" s="47"/>
      <c r="L124" s="48"/>
    </row>
    <row r="125" spans="1:12" ht="27" customHeight="1" x14ac:dyDescent="0.35">
      <c r="A125" s="101" t="s">
        <v>230</v>
      </c>
      <c r="B125" s="102"/>
      <c r="C125" s="102"/>
      <c r="D125" s="102"/>
      <c r="E125" s="102"/>
      <c r="F125" s="47"/>
      <c r="G125" s="47"/>
      <c r="H125" s="47"/>
      <c r="I125" s="47"/>
      <c r="J125" s="47"/>
      <c r="K125" s="47"/>
      <c r="L125" s="48"/>
    </row>
    <row r="126" spans="1:12" ht="26.25" customHeight="1" x14ac:dyDescent="0.35">
      <c r="A126" s="101" t="s">
        <v>231</v>
      </c>
      <c r="B126" s="102"/>
      <c r="C126" s="102"/>
      <c r="D126" s="102"/>
      <c r="E126" s="102"/>
      <c r="F126" s="49"/>
      <c r="G126" s="49"/>
      <c r="H126" s="49"/>
      <c r="I126" s="49"/>
      <c r="J126" s="49"/>
      <c r="K126" s="49"/>
      <c r="L126" s="50"/>
    </row>
    <row r="127" spans="1:12" ht="48" customHeight="1" thickBot="1" x14ac:dyDescent="0.4">
      <c r="A127" s="117" t="s">
        <v>232</v>
      </c>
      <c r="B127" s="118"/>
      <c r="C127" s="118"/>
      <c r="D127" s="118"/>
      <c r="E127" s="118"/>
      <c r="F127" s="51"/>
      <c r="G127" s="51"/>
      <c r="H127" s="51"/>
      <c r="I127" s="52"/>
      <c r="J127" s="52"/>
      <c r="K127" s="52"/>
      <c r="L127" s="53"/>
    </row>
  </sheetData>
  <sheetProtection algorithmName="SHA-512" hashValue="5ONYUj4EdhKt5dhlnSRVz249aJkKbkPooq4hllUtR6yKeAaFpo4tC7RR/d0IzutZGguQ6P/+fR/ctctI5HGPKA==" saltValue="FgSaRZiZjKQ0rO8kTgCllA==" spinCount="100000" sheet="1" formatCells="0" formatColumns="0" formatRows="0" insertColumns="0" insertRows="0" insertHyperlinks="0" deleteColumns="0" deleteRows="0" sort="0" autoFilter="0" pivotTables="0"/>
  <mergeCells count="131">
    <mergeCell ref="A7:L7"/>
    <mergeCell ref="A1:L1"/>
    <mergeCell ref="A2:L2"/>
    <mergeCell ref="A3:L3"/>
    <mergeCell ref="A5:L5"/>
    <mergeCell ref="A6:L6"/>
    <mergeCell ref="A20:E20"/>
    <mergeCell ref="A21:L21"/>
    <mergeCell ref="A22:F22"/>
    <mergeCell ref="G22:L22"/>
    <mergeCell ref="A23:F23"/>
    <mergeCell ref="G23:L23"/>
    <mergeCell ref="A19:E19"/>
    <mergeCell ref="A8:L8"/>
    <mergeCell ref="A9:L9"/>
    <mergeCell ref="A10:L10"/>
    <mergeCell ref="B11:E11"/>
    <mergeCell ref="A12:E12"/>
    <mergeCell ref="A13:E13"/>
    <mergeCell ref="A14:E14"/>
    <mergeCell ref="A15:L15"/>
    <mergeCell ref="A16:E16"/>
    <mergeCell ref="A17:E17"/>
    <mergeCell ref="A18:E18"/>
    <mergeCell ref="A24:F24"/>
    <mergeCell ref="G24:L24"/>
    <mergeCell ref="A25:F25"/>
    <mergeCell ref="G25:L25"/>
    <mergeCell ref="A123:L123"/>
    <mergeCell ref="A124:E124"/>
    <mergeCell ref="A125:E125"/>
    <mergeCell ref="A126:E126"/>
    <mergeCell ref="A127:E127"/>
    <mergeCell ref="A122:E122"/>
    <mergeCell ref="A26:F26"/>
    <mergeCell ref="G26:L26"/>
    <mergeCell ref="A27:L27"/>
    <mergeCell ref="A28:L28"/>
    <mergeCell ref="A38:L38"/>
    <mergeCell ref="A39:L39"/>
    <mergeCell ref="A40:E40"/>
    <mergeCell ref="A41:L41"/>
    <mergeCell ref="A42:E42"/>
    <mergeCell ref="A120:E120"/>
    <mergeCell ref="A121:E121"/>
    <mergeCell ref="A43:E43"/>
    <mergeCell ref="A44:E44"/>
    <mergeCell ref="A45:E45"/>
    <mergeCell ref="A46:E46"/>
    <mergeCell ref="A47:E47"/>
    <mergeCell ref="A29:L29"/>
    <mergeCell ref="A30:L30"/>
    <mergeCell ref="A31:L31"/>
    <mergeCell ref="A32:L32"/>
    <mergeCell ref="A33:L33"/>
    <mergeCell ref="A37:L37"/>
    <mergeCell ref="A34:L34"/>
    <mergeCell ref="A35:L35"/>
    <mergeCell ref="A36:L36"/>
    <mergeCell ref="A53:E53"/>
    <mergeCell ref="A54:E54"/>
    <mergeCell ref="A55:E55"/>
    <mergeCell ref="A56:E56"/>
    <mergeCell ref="A57:E57"/>
    <mergeCell ref="A48:E48"/>
    <mergeCell ref="A49:E49"/>
    <mergeCell ref="A50:E50"/>
    <mergeCell ref="A51:E51"/>
    <mergeCell ref="A52:E52"/>
    <mergeCell ref="A63:E63"/>
    <mergeCell ref="A64:E64"/>
    <mergeCell ref="A65:E65"/>
    <mergeCell ref="A66:E66"/>
    <mergeCell ref="A67:E67"/>
    <mergeCell ref="A58:E58"/>
    <mergeCell ref="A59:E59"/>
    <mergeCell ref="A60:E60"/>
    <mergeCell ref="A61:E61"/>
    <mergeCell ref="A62:E62"/>
    <mergeCell ref="A73:E73"/>
    <mergeCell ref="A74:E74"/>
    <mergeCell ref="A75:E75"/>
    <mergeCell ref="A76:E76"/>
    <mergeCell ref="A77:E77"/>
    <mergeCell ref="A68:E68"/>
    <mergeCell ref="A69:E69"/>
    <mergeCell ref="A70:E70"/>
    <mergeCell ref="A71:E71"/>
    <mergeCell ref="A72:E72"/>
    <mergeCell ref="A83:E83"/>
    <mergeCell ref="A84:E84"/>
    <mergeCell ref="A85:E85"/>
    <mergeCell ref="A86:E86"/>
    <mergeCell ref="A87:E87"/>
    <mergeCell ref="A78:E78"/>
    <mergeCell ref="A79:E79"/>
    <mergeCell ref="A80:E80"/>
    <mergeCell ref="A81:E81"/>
    <mergeCell ref="A82:E82"/>
    <mergeCell ref="A93:E93"/>
    <mergeCell ref="A94:E94"/>
    <mergeCell ref="A95:E95"/>
    <mergeCell ref="A96:E96"/>
    <mergeCell ref="A97:E97"/>
    <mergeCell ref="A88:E88"/>
    <mergeCell ref="A89:E89"/>
    <mergeCell ref="A90:E90"/>
    <mergeCell ref="A91:E91"/>
    <mergeCell ref="A92:E92"/>
    <mergeCell ref="A103:E103"/>
    <mergeCell ref="A104:E104"/>
    <mergeCell ref="A105:E105"/>
    <mergeCell ref="A106:E106"/>
    <mergeCell ref="A107:E107"/>
    <mergeCell ref="A98:E98"/>
    <mergeCell ref="A99:E99"/>
    <mergeCell ref="A100:E100"/>
    <mergeCell ref="A101:E101"/>
    <mergeCell ref="A102:E102"/>
    <mergeCell ref="A119:E119"/>
    <mergeCell ref="A108:E108"/>
    <mergeCell ref="A114:E114"/>
    <mergeCell ref="A115:E115"/>
    <mergeCell ref="A116:E116"/>
    <mergeCell ref="A117:E117"/>
    <mergeCell ref="A118:E118"/>
    <mergeCell ref="A109:E109"/>
    <mergeCell ref="A110:E110"/>
    <mergeCell ref="A111:E111"/>
    <mergeCell ref="A112:E112"/>
    <mergeCell ref="A113:E1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Statutory Body Budget</vt:lpstr>
      <vt:lpstr>Statutory Body HR</vt:lpstr>
      <vt:lpstr>Statutory Body KPI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GoA</dc:creator>
  <cp:lastModifiedBy>Marisa Harding Hodge</cp:lastModifiedBy>
  <cp:lastPrinted>2021-02-11T18:47:10Z</cp:lastPrinted>
  <dcterms:created xsi:type="dcterms:W3CDTF">2020-08-17T12:56:08Z</dcterms:created>
  <dcterms:modified xsi:type="dcterms:W3CDTF">2021-02-11T18:57:42Z</dcterms:modified>
</cp:coreProperties>
</file>